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6" windowHeight="7908" firstSheet="2" activeTab="2"/>
  </bookViews>
  <sheets>
    <sheet name="K_PGS_01 (3)" sheetId="1" state="hidden" r:id="rId1"/>
    <sheet name="K_PGS_03" sheetId="2" state="hidden" r:id="rId2"/>
    <sheet name="Навч. БАЗА АСП. " sheetId="3" r:id="rId3"/>
    <sheet name="ГРАФІК - тітул" sheetId="4" r:id="rId4"/>
    <sheet name="RUPpgs03_з триместрами" sheetId="5" state="hidden" r:id="rId5"/>
  </sheets>
  <definedNames>
    <definedName name="_xlnm.Print_Area" localSheetId="0">'K_PGS_01 (3)'!$A$1:$BJ$27</definedName>
    <definedName name="_xlnm.Print_Area" localSheetId="1">'K_PGS_03'!$A$1:$BJ$27</definedName>
    <definedName name="_xlnm.Print_Area" localSheetId="3">'ГРАФІК - тітул'!$A$2:$BA$43</definedName>
    <definedName name="_xlnm.Print_Area" localSheetId="2">'Навч. БАЗА АСП. '!$A$1:$AZ$45</definedName>
  </definedNames>
  <calcPr fullCalcOnLoad="1"/>
</workbook>
</file>

<file path=xl/sharedStrings.xml><?xml version="1.0" encoding="utf-8"?>
<sst xmlns="http://schemas.openxmlformats.org/spreadsheetml/2006/main" count="796" uniqueCount="388">
  <si>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</si>
  <si>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</si>
  <si>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</si>
  <si>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</si>
  <si>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</si>
  <si>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</si>
  <si>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</si>
  <si>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</si>
  <si>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</si>
  <si>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</si>
  <si>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</si>
  <si>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</si>
  <si>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</si>
  <si>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</si>
  <si>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</si>
  <si>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</si>
  <si>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</si>
  <si>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</si>
  <si>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</si>
  <si>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</si>
  <si>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</si>
  <si>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</si>
  <si>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</si>
  <si>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</si>
  <si>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</si>
  <si>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</si>
  <si>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</si>
  <si>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</si>
  <si>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</si>
  <si>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</si>
  <si>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</si>
  <si>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</si>
  <si>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</si>
  <si>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</si>
  <si>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</si>
  <si>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</si>
  <si>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</si>
  <si>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</si>
  <si>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</si>
  <si>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</si>
  <si>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</si>
  <si>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</si>
  <si>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</si>
  <si>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</si>
  <si>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</si>
  <si>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</si>
  <si>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</si>
  <si>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</si>
  <si>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</si>
  <si>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</si>
  <si>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</si>
  <si>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</si>
  <si>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</si>
  <si>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</si>
  <si>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</si>
  <si>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</si>
  <si>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</si>
  <si>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</si>
  <si>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</si>
  <si>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</si>
  <si>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</si>
  <si>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</si>
  <si>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</si>
  <si>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</si>
  <si>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</si>
  <si>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</si>
  <si>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</si>
  <si>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</si>
  <si>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</si>
  <si>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</si>
  <si>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</si>
  <si>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</si>
  <si>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</si>
  <si>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</si>
  <si>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</si>
  <si>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</si>
  <si>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</si>
  <si>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</si>
  <si>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</si>
  <si>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</si>
  <si>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</si>
  <si>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</si>
  <si>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</si>
  <si>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</si>
  <si>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</si>
  <si>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</si>
  <si>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</si>
  <si>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</si>
  <si>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</si>
  <si>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</si>
  <si>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</si>
  <si>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</si>
  <si>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</si>
  <si>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</si>
  <si>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</si>
  <si>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</si>
  <si>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</si>
  <si>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</si>
  <si>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</si>
  <si>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</si>
  <si>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</si>
  <si>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</si>
  <si>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</si>
  <si>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</si>
  <si>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</si>
  <si>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</si>
  <si>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</si>
  <si>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</si>
  <si>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</si>
  <si>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</si>
  <si>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</si>
  <si>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</si>
  <si>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</si>
  <si>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</si>
  <si>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</si>
  <si>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</si>
  <si>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</si>
  <si>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</si>
  <si>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</si>
  <si>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</si>
  <si>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</si>
  <si>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</si>
  <si>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</si>
  <si>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</si>
  <si>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</si>
  <si>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</si>
  <si>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</si>
  <si>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</si>
  <si>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</si>
  <si>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</si>
  <si>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</si>
  <si>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</si>
  <si>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</si>
  <si>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</si>
  <si>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</si>
  <si>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</si>
  <si>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</si>
  <si>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</si>
  <si>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</si>
  <si>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</si>
  <si>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</si>
  <si>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</si>
  <si>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</si>
  <si>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</si>
  <si>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</si>
  <si>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</si>
  <si>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</si>
  <si>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</si>
  <si>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</si>
  <si>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</si>
  <si>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</si>
  <si>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</si>
  <si>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</si>
  <si>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</si>
  <si>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</si>
  <si>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</si>
  <si>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</si>
  <si>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</si>
  <si>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</si>
  <si>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</si>
  <si>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</si>
  <si>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</si>
  <si>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</si>
  <si>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</si>
  <si>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</si>
  <si>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</si>
  <si>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</si>
  <si>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</si>
  <si>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</si>
  <si>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</si>
  <si>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</si>
  <si>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</si>
  <si>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</si>
  <si>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</si>
  <si>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</si>
  <si>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</si>
  <si>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</si>
  <si>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</si>
  <si>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</si>
  <si>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</si>
  <si>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</si>
  <si>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</si>
  <si>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</si>
  <si>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</si>
  <si>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</si>
  <si>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</si>
  <si>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</si>
  <si>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</si>
  <si>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</si>
  <si>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</si>
  <si>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</si>
  <si>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</si>
  <si>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</si>
  <si>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</si>
  <si>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</si>
  <si>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</si>
  <si>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</si>
  <si>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</si>
  <si>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</si>
  <si>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</si>
  <si>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</si>
  <si>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</si>
  <si>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</si>
  <si>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</si>
  <si>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</si>
  <si>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</si>
  <si>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</si>
  <si>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</si>
  <si>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</si>
  <si>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</si>
  <si>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</si>
  <si>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</si>
  <si>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</si>
  <si>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</si>
  <si>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</si>
  <si>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</si>
  <si>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</si>
  <si>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</si>
  <si>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</si>
  <si>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</si>
  <si>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</si>
  <si>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</si>
  <si>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</si>
  <si>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</si>
  <si>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</si>
  <si>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</si>
  <si>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</si>
  <si>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</si>
  <si>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</si>
  <si>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</si>
  <si>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</si>
  <si>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</si>
  <si>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</si>
  <si>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</si>
  <si>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</si>
  <si>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</si>
  <si>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</si>
  <si>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</si>
  <si>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</si>
  <si>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</si>
  <si>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</si>
  <si>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</si>
  <si>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</si>
  <si>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</si>
  <si>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</si>
  <si>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</si>
  <si>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</si>
  <si>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</si>
  <si>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</si>
  <si>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</si>
  <si>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</si>
  <si>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</si>
  <si>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</si>
  <si>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</si>
  <si>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</si>
  <si>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</si>
  <si>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</si>
  <si>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</si>
  <si>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</si>
  <si>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</si>
  <si>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Практика</t>
  </si>
  <si>
    <t>Розподіл за семестрами</t>
  </si>
  <si>
    <t>Кількість екзаменів</t>
  </si>
  <si>
    <t>Курс</t>
  </si>
  <si>
    <t>І . ГРАФІК НАВЧАЛЬНОГО ПРОЦЕСУ</t>
  </si>
  <si>
    <t>Разом</t>
  </si>
  <si>
    <t>Кількість годин</t>
  </si>
  <si>
    <t>у тому числі:</t>
  </si>
  <si>
    <t>лекції</t>
  </si>
  <si>
    <t>лабораторні</t>
  </si>
  <si>
    <t>I курс</t>
  </si>
  <si>
    <t>II курс</t>
  </si>
  <si>
    <t>III курс</t>
  </si>
  <si>
    <t>Загальна кількість</t>
  </si>
  <si>
    <t>Кількість кредитів ЄКТС</t>
  </si>
  <si>
    <t>Теоретичне 
навчання</t>
  </si>
  <si>
    <t>Усього</t>
  </si>
  <si>
    <t>екзамени</t>
  </si>
  <si>
    <t>заліки</t>
  </si>
  <si>
    <t>всього</t>
  </si>
  <si>
    <t>аудиторних</t>
  </si>
  <si>
    <t>самостійна робота</t>
  </si>
  <si>
    <t>семестри</t>
  </si>
  <si>
    <t>Чернігівський національний технологічний університет</t>
  </si>
  <si>
    <t>МІНІСТЕРСТВО ОСВІТИ І НАУКИ УКРАЇНИ</t>
  </si>
  <si>
    <t>(шифр і назва галузі)</t>
  </si>
  <si>
    <t>(шифр і назва напряму)</t>
  </si>
  <si>
    <t>(шифр і назва  спеціальності)</t>
  </si>
  <si>
    <t>(назва  спеціалізації)</t>
  </si>
  <si>
    <t>(денна, вечірня, заочна (дистанційна), екстернат)</t>
  </si>
  <si>
    <t>-</t>
  </si>
  <si>
    <t>П</t>
  </si>
  <si>
    <t>Е</t>
  </si>
  <si>
    <t>Екзаменаційна сесія</t>
  </si>
  <si>
    <t>підготовки</t>
  </si>
  <si>
    <t>галузь знань</t>
  </si>
  <si>
    <t>спеціальність</t>
  </si>
  <si>
    <t xml:space="preserve">форма навчання </t>
  </si>
  <si>
    <t>Теоретичне навчання</t>
  </si>
  <si>
    <t>годин</t>
  </si>
  <si>
    <t>ПОГОДЖЕНО</t>
  </si>
  <si>
    <t xml:space="preserve">Ректор </t>
  </si>
  <si>
    <t>(назва ступеню вищої освіти)</t>
  </si>
  <si>
    <t>М.П.</t>
  </si>
  <si>
    <t>№ з/п</t>
  </si>
  <si>
    <t>НАЗВА НАВЧАЛЬНОЇ ДИСЦИПЛІНИ, ПРАКТИКИ, АТЕСТАЦІЇ</t>
  </si>
  <si>
    <t>загальний обсяг годин з дисципліни</t>
  </si>
  <si>
    <t>практичні, семінарські</t>
  </si>
  <si>
    <t>кредитів ЄКТС</t>
  </si>
  <si>
    <t>практичні семінарські</t>
  </si>
  <si>
    <t>протокол  засідання</t>
  </si>
  <si>
    <t>вченої ради ЧНТУ</t>
  </si>
  <si>
    <t>________________  С.М. Шкарлет</t>
  </si>
  <si>
    <t>Кваліфікація</t>
  </si>
  <si>
    <t>(назва)</t>
  </si>
  <si>
    <t>Строк навчання</t>
  </si>
  <si>
    <t>(роки і місяці)</t>
  </si>
  <si>
    <t>на основі</t>
  </si>
  <si>
    <t>(зазначається освітній рівень або ступень вищої освіти)</t>
  </si>
  <si>
    <t>ІІ. ЗВЕДЕНІ ДАНІ ПРО БЮДЖЕТ ЧАСУ, тижні</t>
  </si>
  <si>
    <t>Н А В Ч А Л Ь Н И Й  П Л А Н</t>
  </si>
  <si>
    <t>Усього з обов’язкових дисциплін</t>
  </si>
  <si>
    <t>IV курс</t>
  </si>
  <si>
    <t>ІІІ</t>
  </si>
  <si>
    <t>Розподіл часу в годинах  та кредитах за курсами і семестрами</t>
  </si>
  <si>
    <t xml:space="preserve">5.1.1. БЛОК ОБОВ’ЯЗКОВИХ НАВЧАЛЬНИХ ДИСЦИПЛІН </t>
  </si>
  <si>
    <t xml:space="preserve">(дата, </t>
  </si>
  <si>
    <t>прізвище та ініціали)</t>
  </si>
  <si>
    <t xml:space="preserve">Завідувач випускової кафедри         </t>
  </si>
  <si>
    <t>Кількість аудиторних годин за семестр</t>
  </si>
  <si>
    <t>Філософія</t>
  </si>
  <si>
    <t>Англійська мова для наукового спілкування</t>
  </si>
  <si>
    <t>Статистичні методи обробки інформації</t>
  </si>
  <si>
    <t>Математичне та імітаційне моделювання складних систем</t>
  </si>
  <si>
    <t>Інформаційні системи і технології в наукових дослідженнях</t>
  </si>
  <si>
    <t>Системний аналіз</t>
  </si>
  <si>
    <t>Математичні методи прийняття рішень</t>
  </si>
  <si>
    <t>13 МЕХАНІЧНА ІНЖЕНЕРІЯ</t>
  </si>
  <si>
    <t>4 роки</t>
  </si>
  <si>
    <t>освітня програма</t>
  </si>
  <si>
    <t>МАТЕРІАЛОЗНАВСТВО</t>
  </si>
  <si>
    <t>Деформація і руйнування матеріалів</t>
  </si>
  <si>
    <t>Поверхневі фізико-хімічні процеси</t>
  </si>
  <si>
    <t>Методи визначення властивостей матеріалів</t>
  </si>
  <si>
    <t>Теоретичні основи структуризації нау-кового дослідження, підготовки рукопису та захисту дисертації</t>
  </si>
  <si>
    <t>1;2</t>
  </si>
  <si>
    <t>очна(денна) та заочна</t>
  </si>
  <si>
    <t>другого (магістерського) рівня</t>
  </si>
  <si>
    <r>
      <t>напрям</t>
    </r>
    <r>
      <rPr>
        <sz val="14"/>
        <color indexed="8"/>
        <rFont val="Times New Roman"/>
        <family val="1"/>
      </rPr>
      <t xml:space="preserve"> </t>
    </r>
  </si>
  <si>
    <t>В.Г. Дубенець</t>
  </si>
  <si>
    <t>третій освітньо - науковий рівень</t>
  </si>
  <si>
    <t>ЗТ</t>
  </si>
  <si>
    <t>КА</t>
  </si>
  <si>
    <r>
      <t>ПОЗНАЧЕННЯ:</t>
    </r>
    <r>
      <rPr>
        <sz val="14"/>
        <rFont val="Times New Roman"/>
        <family val="1"/>
      </rPr>
      <t xml:space="preserve"> </t>
    </r>
  </si>
  <si>
    <t>Заліковий тиждень</t>
  </si>
  <si>
    <t>Кваліфікаційна атестація</t>
  </si>
  <si>
    <t>Залікові тижні</t>
  </si>
  <si>
    <t>Екзаменаційні
сесії</t>
  </si>
  <si>
    <t>Усього з дисциплін професійної  підготовки</t>
  </si>
  <si>
    <t>ІІІ. ПЛАН НАВЧАЛЬНОГО ПРОЦЕСУ</t>
  </si>
  <si>
    <t>3.1. ЦИКЛ ЗАГАЛЬНОЇ ПІДГОТОВКИ</t>
  </si>
  <si>
    <t>3.2. ЦИКЛ ПРОФЕСІЙНОЇ ПІДГОТОВКИ</t>
  </si>
  <si>
    <t xml:space="preserve">3.2.2. БЛОК НАВЧАЛЬНИХ ДИСЦИПЛІНИ ЗА ВІЛЬНИМ ВИБОРОМ АСПІРАНТА </t>
  </si>
  <si>
    <t xml:space="preserve">3.2.1. БЛОК ОБОВ’ЯЗКОВИХ НАВЧАЛЬНИХ ДИСЦИПЛІН </t>
  </si>
  <si>
    <t>3.1.1.1</t>
  </si>
  <si>
    <t>3.1.1.2</t>
  </si>
  <si>
    <t>3.1.1.3</t>
  </si>
  <si>
    <t>3.2.1.1</t>
  </si>
  <si>
    <t>3.2.1.2</t>
  </si>
  <si>
    <t>3.2.1.3</t>
  </si>
  <si>
    <t>3.2..2.1</t>
  </si>
  <si>
    <t>3.2..2.2</t>
  </si>
  <si>
    <t>3.2..2.3</t>
  </si>
  <si>
    <t xml:space="preserve">Перший проректор </t>
  </si>
  <si>
    <t>О.О.Новомлинець</t>
  </si>
  <si>
    <t xml:space="preserve">підпис, </t>
  </si>
  <si>
    <t xml:space="preserve">Директор ННІ     </t>
  </si>
  <si>
    <t>С.Д. Цибуля</t>
  </si>
  <si>
    <t xml:space="preserve">Декан факультету       </t>
  </si>
  <si>
    <t>М.Д. Кайдаш</t>
  </si>
  <si>
    <t>доктор філософії</t>
  </si>
  <si>
    <t xml:space="preserve">“28”  березня 2016 року  </t>
  </si>
  <si>
    <t>№ 3</t>
  </si>
  <si>
    <t xml:space="preserve">“28” березня 2016 року  </t>
  </si>
  <si>
    <t>Методологія, організація та технологія наукових досліджень</t>
  </si>
  <si>
    <t>Усього з дисциплін загальної підготовки</t>
  </si>
  <si>
    <t>Усього з дисциплін за вільним вибором</t>
  </si>
  <si>
    <t>132 - МАТЕРІАЛОЗНАВСТВО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</si>
</sst>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đ.&quot;;\-#,##0\ &quot;đ.&quot;"/>
    <numFmt numFmtId="189" formatCode="#,##0\ &quot;đ.&quot;;[Red]\-#,##0\ &quot;đ.&quot;"/>
    <numFmt numFmtId="190" formatCode="#,##0.00\ &quot;đ.&quot;;\-#,##0.00\ &quot;đ.&quot;"/>
    <numFmt numFmtId="191" formatCode="#,##0.00\ &quot;đ.&quot;;[Red]\-#,##0.00\ &quot;đ.&quot;"/>
    <numFmt numFmtId="192" formatCode="_-* #,##0\ &quot;đ.&quot;_-;\-* #,##0\ &quot;đ.&quot;_-;_-* &quot;-&quot;\ &quot;đ.&quot;_-;_-@_-"/>
    <numFmt numFmtId="193" formatCode="_-* #,##0\ _đ_._-;\-* #,##0\ _đ_._-;_-* &quot;-&quot;\ _đ_._-;_-@_-"/>
    <numFmt numFmtId="194" formatCode="_-* #,##0.00\ &quot;đ.&quot;_-;\-* #,##0.00\ &quot;đ.&quot;_-;_-* &quot;-&quot;??\ &quot;đ.&quot;_-;_-@_-"/>
    <numFmt numFmtId="195" formatCode="_-* #,##0.00\ _đ_._-;\-* #,##0.00\ _đ_._-;_-* &quot;-&quot;??\ _đ_._-;_-@_-"/>
    <numFmt numFmtId="196" formatCode="0.0"/>
    <numFmt numFmtId="197" formatCode="0\.0"/>
    <numFmt numFmtId="198" formatCode="\1\.0"/>
    <numFmt numFmtId="199" formatCode="\1\.00"/>
    <numFmt numFmtId="200" formatCode="\2\.0"/>
    <numFmt numFmtId="201" formatCode="\2\.00"/>
    <numFmt numFmtId="202" formatCode="\3\.0"/>
    <numFmt numFmtId="203" formatCode="\3\.00"/>
    <numFmt numFmtId="204" formatCode="\4\.0"/>
    <numFmt numFmtId="205" formatCode="\4\.00"/>
    <numFmt numFmtId="206" formatCode="\5\.0"/>
    <numFmt numFmtId="207" formatCode="\4\.\1"/>
    <numFmt numFmtId="208" formatCode="\5\.00"/>
    <numFmt numFmtId="209" formatCode="\5\.\1"/>
    <numFmt numFmtId="210" formatCode="\5\.#"/>
    <numFmt numFmtId="211" formatCode="#,##0;\-#,##0"/>
    <numFmt numFmtId="212" formatCode="#,##0;[Red]\-#,##0"/>
    <numFmt numFmtId="213" formatCode="#,##0.00;\-#,##0.00"/>
    <numFmt numFmtId="214" formatCode="#,##0.00;[Red]\-#,##0.00"/>
    <numFmt numFmtId="215" formatCode="0.0000"/>
    <numFmt numFmtId="216" formatCode="0.00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&quot;Так&quot;;&quot;Так&quot;;&quot;Ні&quot;"/>
    <numFmt numFmtId="222" formatCode="&quot;True&quot;;&quot;True&quot;;&quot;False&quot;"/>
    <numFmt numFmtId="223" formatCode="&quot;Увімк&quot;;&quot;Увімк&quot;;&quot;Вимк&quot;"/>
    <numFmt numFmtId="224" formatCode="[$¥€-2]\ ###,000_);[Red]\([$€-2]\ ###,000\)"/>
    <numFmt numFmtId="225" formatCode="[$-FC19]d\ mmmm\ yyyy\ &quot;г.&quot;"/>
    <numFmt numFmtId="226" formatCode="#,##0_ ;[Red]\-#,##0\ "/>
  </numFmts>
  <fonts count="10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i/>
      <sz val="8"/>
      <name val="Times New Roman"/>
      <family val="1"/>
    </font>
    <font>
      <b/>
      <i/>
      <sz val="26"/>
      <color indexed="10"/>
      <name val="Times New Roman"/>
      <family val="1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color indexed="10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8" fillId="27" borderId="1" applyNumberFormat="0" applyAlignment="0" applyProtection="0"/>
    <xf numFmtId="0" fontId="2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8" borderId="7" applyNumberFormat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15" fillId="0" borderId="0">
      <alignment/>
      <protection/>
    </xf>
    <xf numFmtId="0" fontId="21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6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200" fontId="0" fillId="0" borderId="11" xfId="0" applyNumberFormat="1" applyBorder="1" applyAlignment="1">
      <alignment/>
    </xf>
    <xf numFmtId="202" fontId="0" fillId="0" borderId="11" xfId="0" applyNumberFormat="1" applyBorder="1" applyAlignment="1">
      <alignment/>
    </xf>
    <xf numFmtId="203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98" fontId="0" fillId="0" borderId="22" xfId="0" applyNumberFormat="1" applyBorder="1" applyAlignment="1">
      <alignment horizontal="center"/>
    </xf>
    <xf numFmtId="199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98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203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96" fontId="17" fillId="0" borderId="13" xfId="0" applyNumberFormat="1" applyFont="1" applyBorder="1" applyAlignment="1">
      <alignment horizontal="center"/>
    </xf>
    <xf numFmtId="196" fontId="17" fillId="0" borderId="53" xfId="0" applyNumberFormat="1" applyFont="1" applyBorder="1" applyAlignment="1">
      <alignment/>
    </xf>
    <xf numFmtId="196" fontId="17" fillId="0" borderId="10" xfId="0" applyNumberFormat="1" applyFont="1" applyBorder="1" applyAlignment="1">
      <alignment/>
    </xf>
    <xf numFmtId="196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52" fillId="0" borderId="0" xfId="0" applyFont="1" applyFill="1" applyAlignment="1">
      <alignment wrapText="1"/>
    </xf>
    <xf numFmtId="0" fontId="53" fillId="0" borderId="0" xfId="0" applyFont="1" applyFill="1" applyAlignment="1">
      <alignment horizontal="left" wrapText="1"/>
    </xf>
    <xf numFmtId="0" fontId="41" fillId="0" borderId="0" xfId="0" applyFont="1" applyFill="1" applyBorder="1" applyAlignment="1">
      <alignment wrapText="1"/>
    </xf>
    <xf numFmtId="0" fontId="52" fillId="0" borderId="0" xfId="0" applyFont="1" applyFill="1" applyAlignment="1">
      <alignment vertical="center" wrapText="1"/>
    </xf>
    <xf numFmtId="0" fontId="53" fillId="0" borderId="0" xfId="0" applyFont="1" applyFill="1" applyAlignment="1">
      <alignment wrapText="1"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Alignment="1">
      <alignment vertical="top" wrapText="1"/>
    </xf>
    <xf numFmtId="0" fontId="52" fillId="0" borderId="0" xfId="0" applyFont="1" applyFill="1" applyAlignment="1">
      <alignment horizontal="center" wrapText="1"/>
    </xf>
    <xf numFmtId="0" fontId="41" fillId="0" borderId="0" xfId="0" applyFont="1" applyFill="1" applyAlignment="1">
      <alignment wrapText="1"/>
    </xf>
    <xf numFmtId="0" fontId="52" fillId="0" borderId="0" xfId="0" applyFont="1" applyFill="1" applyAlignment="1">
      <alignment horizontal="center" vertical="top" wrapText="1"/>
    </xf>
    <xf numFmtId="0" fontId="36" fillId="33" borderId="0" xfId="0" applyFont="1" applyFill="1" applyAlignment="1">
      <alignment vertical="center" wrapText="1"/>
    </xf>
    <xf numFmtId="0" fontId="34" fillId="33" borderId="0" xfId="0" applyFont="1" applyFill="1" applyAlignment="1">
      <alignment vertical="center" wrapText="1"/>
    </xf>
    <xf numFmtId="0" fontId="30" fillId="33" borderId="0" xfId="0" applyFont="1" applyFill="1" applyAlignment="1">
      <alignment vertical="center" wrapText="1"/>
    </xf>
    <xf numFmtId="0" fontId="27" fillId="33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/>
    </xf>
    <xf numFmtId="0" fontId="33" fillId="33" borderId="0" xfId="0" applyFont="1" applyFill="1" applyAlignment="1">
      <alignment vertical="center" wrapText="1"/>
    </xf>
    <xf numFmtId="0" fontId="41" fillId="33" borderId="0" xfId="0" applyFont="1" applyFill="1" applyAlignment="1">
      <alignment vertical="center" wrapText="1"/>
    </xf>
    <xf numFmtId="0" fontId="52" fillId="33" borderId="0" xfId="0" applyFont="1" applyFill="1" applyAlignment="1">
      <alignment vertical="center" wrapText="1"/>
    </xf>
    <xf numFmtId="1" fontId="25" fillId="33" borderId="0" xfId="0" applyNumberFormat="1" applyFont="1" applyFill="1" applyAlignment="1">
      <alignment vertical="center" wrapText="1"/>
    </xf>
    <xf numFmtId="1" fontId="23" fillId="33" borderId="0" xfId="0" applyNumberFormat="1" applyFont="1" applyFill="1" applyAlignment="1">
      <alignment vertical="center" wrapText="1"/>
    </xf>
    <xf numFmtId="1" fontId="23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59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0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7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49" fontId="28" fillId="0" borderId="62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59" xfId="0" applyNumberFormat="1" applyFont="1" applyFill="1" applyBorder="1" applyAlignment="1">
      <alignment horizontal="center" vertical="center" wrapText="1"/>
    </xf>
    <xf numFmtId="1" fontId="27" fillId="0" borderId="6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1" fontId="23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1" fontId="23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Alignment="1">
      <alignment vertical="center" wrapText="1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63" xfId="0" applyFont="1" applyFill="1" applyBorder="1" applyAlignment="1">
      <alignment vertical="center" wrapText="1"/>
    </xf>
    <xf numFmtId="0" fontId="27" fillId="0" borderId="63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 horizontal="left" wrapText="1"/>
    </xf>
    <xf numFmtId="0" fontId="55" fillId="0" borderId="0" xfId="0" applyFont="1" applyFill="1" applyAlignment="1">
      <alignment wrapText="1"/>
    </xf>
    <xf numFmtId="0" fontId="55" fillId="0" borderId="0" xfId="0" applyFont="1" applyFill="1" applyBorder="1" applyAlignment="1">
      <alignment wrapText="1"/>
    </xf>
    <xf numFmtId="0" fontId="56" fillId="0" borderId="0" xfId="0" applyFont="1" applyFill="1" applyAlignment="1">
      <alignment wrapText="1"/>
    </xf>
    <xf numFmtId="0" fontId="57" fillId="0" borderId="0" xfId="0" applyFont="1" applyFill="1" applyAlignment="1">
      <alignment wrapText="1"/>
    </xf>
    <xf numFmtId="0" fontId="52" fillId="34" borderId="0" xfId="0" applyFont="1" applyFill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Fill="1" applyAlignment="1">
      <alignment horizontal="center" vertical="center" wrapText="1"/>
    </xf>
    <xf numFmtId="0" fontId="58" fillId="0" borderId="0" xfId="0" applyFont="1" applyFill="1" applyBorder="1" applyAlignment="1">
      <alignment horizontal="center" wrapText="1"/>
    </xf>
    <xf numFmtId="0" fontId="27" fillId="0" borderId="64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0" fontId="23" fillId="0" borderId="65" xfId="0" applyFont="1" applyFill="1" applyBorder="1" applyAlignment="1">
      <alignment horizontal="center" vertical="center" textRotation="90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3" fillId="0" borderId="27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Continuous" wrapText="1"/>
    </xf>
    <xf numFmtId="49" fontId="46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textRotation="90" wrapText="1"/>
    </xf>
    <xf numFmtId="0" fontId="43" fillId="0" borderId="0" xfId="53" applyFont="1" applyFill="1" applyBorder="1" applyAlignment="1" applyProtection="1">
      <alignment vertical="center" wrapText="1"/>
      <protection hidden="1" locked="0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44" xfId="0" applyFont="1" applyFill="1" applyBorder="1" applyAlignment="1">
      <alignment horizontal="center" vertical="center" wrapText="1"/>
    </xf>
    <xf numFmtId="0" fontId="35" fillId="0" borderId="67" xfId="0" applyFont="1" applyFill="1" applyBorder="1" applyAlignment="1">
      <alignment horizontal="center" vertical="center" wrapText="1"/>
    </xf>
    <xf numFmtId="0" fontId="35" fillId="0" borderId="44" xfId="0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 wrapText="1"/>
    </xf>
    <xf numFmtId="0" fontId="45" fillId="0" borderId="68" xfId="0" applyFont="1" applyFill="1" applyBorder="1" applyAlignment="1">
      <alignment horizontal="center" vertical="center" wrapText="1"/>
    </xf>
    <xf numFmtId="49" fontId="27" fillId="0" borderId="45" xfId="0" applyNumberFormat="1" applyFont="1" applyFill="1" applyBorder="1" applyAlignment="1">
      <alignment horizontal="center" vertical="center" wrapText="1"/>
    </xf>
    <xf numFmtId="49" fontId="27" fillId="0" borderId="47" xfId="0" applyNumberFormat="1" applyFont="1" applyFill="1" applyBorder="1" applyAlignment="1">
      <alignment horizontal="center" vertical="center" wrapText="1"/>
    </xf>
    <xf numFmtId="49" fontId="27" fillId="0" borderId="48" xfId="0" applyNumberFormat="1" applyFont="1" applyFill="1" applyBorder="1" applyAlignment="1">
      <alignment horizontal="center" vertical="center" wrapText="1"/>
    </xf>
    <xf numFmtId="49" fontId="27" fillId="0" borderId="27" xfId="0" applyNumberFormat="1" applyFont="1" applyFill="1" applyBorder="1" applyAlignment="1">
      <alignment horizontal="center" vertical="center" wrapText="1"/>
    </xf>
    <xf numFmtId="0" fontId="27" fillId="0" borderId="69" xfId="0" applyFont="1" applyFill="1" applyBorder="1" applyAlignment="1">
      <alignment horizontal="center" vertical="center" wrapText="1"/>
    </xf>
    <xf numFmtId="0" fontId="27" fillId="0" borderId="70" xfId="0" applyFont="1" applyFill="1" applyBorder="1" applyAlignment="1">
      <alignment horizontal="center" vertical="center" wrapText="1"/>
    </xf>
    <xf numFmtId="49" fontId="43" fillId="0" borderId="34" xfId="0" applyNumberFormat="1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vertical="center" wrapText="1"/>
    </xf>
    <xf numFmtId="40" fontId="49" fillId="33" borderId="0" xfId="61" applyFont="1" applyFill="1" applyAlignment="1">
      <alignment vertical="center" wrapText="1"/>
    </xf>
    <xf numFmtId="0" fontId="27" fillId="0" borderId="71" xfId="0" applyFont="1" applyFill="1" applyBorder="1" applyAlignment="1" applyProtection="1">
      <alignment vertical="center" wrapText="1"/>
      <protection locked="0"/>
    </xf>
    <xf numFmtId="0" fontId="27" fillId="0" borderId="71" xfId="0" applyFont="1" applyFill="1" applyBorder="1" applyAlignment="1">
      <alignment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wrapText="1"/>
    </xf>
    <xf numFmtId="0" fontId="23" fillId="0" borderId="63" xfId="0" applyFont="1" applyFill="1" applyBorder="1" applyAlignment="1">
      <alignment horizontal="center" vertical="center" wrapText="1"/>
    </xf>
    <xf numFmtId="0" fontId="23" fillId="0" borderId="72" xfId="0" applyFont="1" applyFill="1" applyBorder="1" applyAlignment="1">
      <alignment horizontal="center" vertical="center" wrapText="1"/>
    </xf>
    <xf numFmtId="1" fontId="27" fillId="0" borderId="0" xfId="0" applyNumberFormat="1" applyFont="1" applyFill="1" applyAlignment="1">
      <alignment vertical="center" wrapText="1"/>
    </xf>
    <xf numFmtId="1" fontId="27" fillId="35" borderId="0" xfId="0" applyNumberFormat="1" applyFont="1" applyFill="1" applyAlignment="1">
      <alignment vertical="center" wrapText="1"/>
    </xf>
    <xf numFmtId="1" fontId="66" fillId="0" borderId="0" xfId="0" applyNumberFormat="1" applyFont="1" applyFill="1" applyAlignment="1">
      <alignment vertical="center" wrapText="1"/>
    </xf>
    <xf numFmtId="1" fontId="66" fillId="35" borderId="0" xfId="0" applyNumberFormat="1" applyFont="1" applyFill="1" applyAlignment="1">
      <alignment vertical="center" wrapText="1"/>
    </xf>
    <xf numFmtId="0" fontId="66" fillId="0" borderId="0" xfId="0" applyFont="1" applyAlignment="1">
      <alignment vertical="center" wrapText="1"/>
    </xf>
    <xf numFmtId="0" fontId="23" fillId="0" borderId="73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1" fontId="24" fillId="0" borderId="17" xfId="0" applyNumberFormat="1" applyFont="1" applyFill="1" applyBorder="1" applyAlignment="1">
      <alignment horizontal="center" vertical="center" textRotation="90" wrapText="1"/>
    </xf>
    <xf numFmtId="1" fontId="24" fillId="0" borderId="74" xfId="0" applyNumberFormat="1" applyFont="1" applyFill="1" applyBorder="1" applyAlignment="1">
      <alignment horizontal="center" vertical="center" textRotation="90" wrapText="1"/>
    </xf>
    <xf numFmtId="1" fontId="24" fillId="0" borderId="75" xfId="0" applyNumberFormat="1" applyFont="1" applyFill="1" applyBorder="1" applyAlignment="1">
      <alignment horizontal="center" vertical="center" textRotation="90" wrapText="1"/>
    </xf>
    <xf numFmtId="0" fontId="33" fillId="0" borderId="76" xfId="0" applyFont="1" applyFill="1" applyBorder="1" applyAlignment="1">
      <alignment horizontal="center" vertical="center" wrapText="1"/>
    </xf>
    <xf numFmtId="0" fontId="33" fillId="0" borderId="77" xfId="0" applyFont="1" applyFill="1" applyBorder="1" applyAlignment="1">
      <alignment horizontal="center" vertical="center" wrapText="1"/>
    </xf>
    <xf numFmtId="0" fontId="39" fillId="0" borderId="77" xfId="0" applyFont="1" applyFill="1" applyBorder="1" applyAlignment="1">
      <alignment horizontal="center" vertical="center" wrapText="1"/>
    </xf>
    <xf numFmtId="0" fontId="33" fillId="0" borderId="78" xfId="0" applyFont="1" applyFill="1" applyBorder="1" applyAlignment="1">
      <alignment horizontal="center" vertical="center" wrapText="1"/>
    </xf>
    <xf numFmtId="1" fontId="23" fillId="0" borderId="79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40" fontId="38" fillId="0" borderId="0" xfId="61" applyFont="1" applyFill="1" applyBorder="1" applyAlignment="1">
      <alignment vertical="center" wrapText="1"/>
    </xf>
    <xf numFmtId="40" fontId="49" fillId="0" borderId="0" xfId="61" applyFont="1" applyFill="1" applyBorder="1" applyAlignment="1">
      <alignment vertical="center" wrapText="1"/>
    </xf>
    <xf numFmtId="40" fontId="50" fillId="0" borderId="0" xfId="61" applyFont="1" applyFill="1" applyBorder="1" applyAlignment="1">
      <alignment vertical="center" wrapText="1"/>
    </xf>
    <xf numFmtId="203" fontId="23" fillId="0" borderId="0" xfId="0" applyNumberFormat="1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1" fontId="27" fillId="0" borderId="0" xfId="0" applyNumberFormat="1" applyFont="1" applyFill="1" applyBorder="1" applyAlignment="1">
      <alignment vertical="center" wrapText="1"/>
    </xf>
    <xf numFmtId="0" fontId="66" fillId="0" borderId="0" xfId="0" applyFont="1" applyFill="1" applyBorder="1" applyAlignment="1">
      <alignment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66" fillId="0" borderId="31" xfId="0" applyFont="1" applyFill="1" applyBorder="1" applyAlignment="1">
      <alignment horizontal="left" vertical="center" wrapText="1"/>
    </xf>
    <xf numFmtId="0" fontId="67" fillId="0" borderId="31" xfId="0" applyFont="1" applyFill="1" applyBorder="1" applyAlignment="1">
      <alignment horizontal="left" vertical="center" wrapText="1"/>
    </xf>
    <xf numFmtId="0" fontId="67" fillId="0" borderId="31" xfId="0" applyFont="1" applyFill="1" applyBorder="1" applyAlignment="1">
      <alignment vertical="center" wrapText="1"/>
    </xf>
    <xf numFmtId="0" fontId="30" fillId="0" borderId="31" xfId="0" applyFont="1" applyFill="1" applyBorder="1" applyAlignment="1">
      <alignment vertical="center" wrapText="1"/>
    </xf>
    <xf numFmtId="0" fontId="66" fillId="0" borderId="31" xfId="0" applyFont="1" applyFill="1" applyBorder="1" applyAlignment="1">
      <alignment vertical="center" wrapText="1"/>
    </xf>
    <xf numFmtId="1" fontId="30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Alignment="1">
      <alignment vertical="center" wrapText="1"/>
    </xf>
    <xf numFmtId="1" fontId="23" fillId="0" borderId="0" xfId="0" applyNumberFormat="1" applyFont="1" applyFill="1" applyAlignment="1">
      <alignment vertical="center" wrapText="1"/>
    </xf>
    <xf numFmtId="0" fontId="27" fillId="0" borderId="80" xfId="0" applyFont="1" applyFill="1" applyBorder="1" applyAlignment="1">
      <alignment vertical="center" wrapText="1"/>
    </xf>
    <xf numFmtId="1" fontId="26" fillId="0" borderId="59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73" xfId="0" applyNumberFormat="1" applyFont="1" applyFill="1" applyBorder="1" applyAlignment="1">
      <alignment horizontal="center" vertical="center" wrapText="1"/>
    </xf>
    <xf numFmtId="1" fontId="23" fillId="0" borderId="81" xfId="0" applyNumberFormat="1" applyFont="1" applyFill="1" applyBorder="1" applyAlignment="1">
      <alignment horizontal="center" vertical="center" wrapText="1"/>
    </xf>
    <xf numFmtId="1" fontId="23" fillId="0" borderId="82" xfId="0" applyNumberFormat="1" applyFont="1" applyFill="1" applyBorder="1" applyAlignment="1">
      <alignment horizontal="center" vertical="center" wrapText="1"/>
    </xf>
    <xf numFmtId="1" fontId="23" fillId="0" borderId="83" xfId="0" applyNumberFormat="1" applyFont="1" applyFill="1" applyBorder="1" applyAlignment="1">
      <alignment horizontal="center" vertical="center" wrapText="1"/>
    </xf>
    <xf numFmtId="1" fontId="23" fillId="0" borderId="67" xfId="0" applyNumberFormat="1" applyFont="1" applyFill="1" applyBorder="1" applyAlignment="1">
      <alignment horizontal="center" vertical="center" wrapText="1"/>
    </xf>
    <xf numFmtId="0" fontId="23" fillId="33" borderId="84" xfId="0" applyFont="1" applyFill="1" applyBorder="1" applyAlignment="1">
      <alignment vertical="center" wrapText="1"/>
    </xf>
    <xf numFmtId="0" fontId="34" fillId="33" borderId="84" xfId="0" applyFont="1" applyFill="1" applyBorder="1" applyAlignment="1">
      <alignment vertical="center" wrapText="1"/>
    </xf>
    <xf numFmtId="0" fontId="23" fillId="0" borderId="79" xfId="0" applyFont="1" applyFill="1" applyBorder="1" applyAlignment="1">
      <alignment horizontal="center" vertical="center" wrapText="1"/>
    </xf>
    <xf numFmtId="0" fontId="31" fillId="0" borderId="79" xfId="0" applyFont="1" applyFill="1" applyBorder="1" applyAlignment="1">
      <alignment horizontal="center" vertical="center" wrapText="1"/>
    </xf>
    <xf numFmtId="1" fontId="31" fillId="0" borderId="79" xfId="0" applyNumberFormat="1" applyFont="1" applyFill="1" applyBorder="1" applyAlignment="1">
      <alignment horizontal="center" vertical="center" wrapText="1"/>
    </xf>
    <xf numFmtId="49" fontId="28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72" xfId="0" applyFont="1" applyFill="1" applyBorder="1" applyAlignment="1">
      <alignment vertical="center" wrapText="1"/>
    </xf>
    <xf numFmtId="1" fontId="31" fillId="0" borderId="73" xfId="0" applyNumberFormat="1" applyFont="1" applyFill="1" applyBorder="1" applyAlignment="1">
      <alignment horizontal="center" vertical="center" wrapText="1"/>
    </xf>
    <xf numFmtId="0" fontId="23" fillId="0" borderId="84" xfId="0" applyFont="1" applyFill="1" applyBorder="1" applyAlignment="1">
      <alignment vertical="center" wrapText="1"/>
    </xf>
    <xf numFmtId="0" fontId="34" fillId="0" borderId="84" xfId="0" applyFont="1" applyFill="1" applyBorder="1" applyAlignment="1">
      <alignment vertical="center" wrapText="1"/>
    </xf>
    <xf numFmtId="0" fontId="38" fillId="33" borderId="65" xfId="0" applyFont="1" applyFill="1" applyBorder="1" applyAlignment="1">
      <alignment vertical="center" wrapText="1"/>
    </xf>
    <xf numFmtId="0" fontId="38" fillId="33" borderId="65" xfId="0" applyFont="1" applyFill="1" applyBorder="1" applyAlignment="1">
      <alignment vertical="center"/>
    </xf>
    <xf numFmtId="1" fontId="24" fillId="0" borderId="85" xfId="0" applyNumberFormat="1" applyFont="1" applyFill="1" applyBorder="1" applyAlignment="1">
      <alignment horizontal="center" vertical="center" textRotation="90" wrapText="1"/>
    </xf>
    <xf numFmtId="1" fontId="27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8" xfId="0" applyNumberFormat="1" applyFont="1" applyFill="1" applyBorder="1" applyAlignment="1">
      <alignment horizontal="center" vertical="center" textRotation="90" wrapText="1"/>
    </xf>
    <xf numFmtId="1" fontId="23" fillId="0" borderId="68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8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49" xfId="0" applyNumberFormat="1" applyFont="1" applyFill="1" applyBorder="1" applyAlignment="1">
      <alignment horizontal="center" vertical="center" wrapText="1"/>
    </xf>
    <xf numFmtId="1" fontId="23" fillId="0" borderId="86" xfId="0" applyNumberFormat="1" applyFont="1" applyFill="1" applyBorder="1" applyAlignment="1">
      <alignment horizontal="center" vertical="center" wrapText="1"/>
    </xf>
    <xf numFmtId="1" fontId="31" fillId="0" borderId="49" xfId="0" applyNumberFormat="1" applyFont="1" applyFill="1" applyBorder="1" applyAlignment="1">
      <alignment horizontal="center" vertical="center" wrapText="1"/>
    </xf>
    <xf numFmtId="0" fontId="23" fillId="33" borderId="49" xfId="0" applyFont="1" applyFill="1" applyBorder="1" applyAlignment="1">
      <alignment vertical="center" wrapText="1"/>
    </xf>
    <xf numFmtId="0" fontId="34" fillId="33" borderId="49" xfId="0" applyFont="1" applyFill="1" applyBorder="1" applyAlignment="1">
      <alignment vertical="center" wrapText="1"/>
    </xf>
    <xf numFmtId="0" fontId="23" fillId="0" borderId="87" xfId="0" applyFont="1" applyFill="1" applyBorder="1" applyAlignment="1">
      <alignment vertical="center" wrapText="1"/>
    </xf>
    <xf numFmtId="0" fontId="34" fillId="0" borderId="87" xfId="0" applyFont="1" applyFill="1" applyBorder="1" applyAlignment="1">
      <alignment vertical="center" wrapText="1"/>
    </xf>
    <xf numFmtId="0" fontId="23" fillId="33" borderId="0" xfId="0" applyFont="1" applyFill="1" applyBorder="1" applyAlignment="1">
      <alignment vertical="center" wrapText="1"/>
    </xf>
    <xf numFmtId="0" fontId="23" fillId="33" borderId="86" xfId="0" applyFont="1" applyFill="1" applyBorder="1" applyAlignment="1">
      <alignment vertical="center" wrapText="1"/>
    </xf>
    <xf numFmtId="0" fontId="23" fillId="33" borderId="88" xfId="0" applyFont="1" applyFill="1" applyBorder="1" applyAlignment="1">
      <alignment vertical="center" wrapText="1"/>
    </xf>
    <xf numFmtId="0" fontId="23" fillId="0" borderId="88" xfId="0" applyFont="1" applyFill="1" applyBorder="1" applyAlignment="1">
      <alignment vertical="center" wrapText="1"/>
    </xf>
    <xf numFmtId="0" fontId="38" fillId="0" borderId="84" xfId="0" applyFont="1" applyFill="1" applyBorder="1" applyAlignment="1">
      <alignment horizontal="center" vertical="center" wrapText="1"/>
    </xf>
    <xf numFmtId="196" fontId="48" fillId="0" borderId="30" xfId="0" applyNumberFormat="1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vertical="center" wrapText="1"/>
    </xf>
    <xf numFmtId="226" fontId="38" fillId="33" borderId="49" xfId="61" applyNumberFormat="1" applyFont="1" applyFill="1" applyBorder="1" applyAlignment="1">
      <alignment horizontal="center" vertical="center" wrapText="1"/>
    </xf>
    <xf numFmtId="1" fontId="38" fillId="33" borderId="4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right"/>
    </xf>
    <xf numFmtId="0" fontId="8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14" fillId="0" borderId="89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4" fillId="0" borderId="44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196" fontId="50" fillId="0" borderId="69" xfId="0" applyNumberFormat="1" applyFont="1" applyFill="1" applyBorder="1" applyAlignment="1">
      <alignment horizontal="left" vertical="center" wrapText="1"/>
    </xf>
    <xf numFmtId="196" fontId="50" fillId="0" borderId="66" xfId="0" applyNumberFormat="1" applyFont="1" applyFill="1" applyBorder="1" applyAlignment="1">
      <alignment horizontal="left" vertical="center" wrapText="1"/>
    </xf>
    <xf numFmtId="196" fontId="50" fillId="0" borderId="71" xfId="0" applyNumberFormat="1" applyFont="1" applyFill="1" applyBorder="1" applyAlignment="1">
      <alignment horizontal="left" vertical="center" wrapText="1"/>
    </xf>
    <xf numFmtId="40" fontId="50" fillId="0" borderId="64" xfId="61" applyFont="1" applyFill="1" applyBorder="1" applyAlignment="1">
      <alignment horizontal="left" vertical="center" wrapText="1"/>
    </xf>
    <xf numFmtId="40" fontId="50" fillId="0" borderId="23" xfId="61" applyFont="1" applyFill="1" applyBorder="1" applyAlignment="1">
      <alignment horizontal="left" vertical="center" wrapText="1"/>
    </xf>
    <xf numFmtId="40" fontId="50" fillId="0" borderId="90" xfId="61" applyFont="1" applyFill="1" applyBorder="1" applyAlignment="1">
      <alignment horizontal="left" vertical="center" wrapText="1"/>
    </xf>
    <xf numFmtId="40" fontId="51" fillId="0" borderId="23" xfId="61" applyFont="1" applyFill="1" applyBorder="1" applyAlignment="1" applyProtection="1">
      <alignment horizontal="center" vertical="center" wrapText="1"/>
      <protection locked="0"/>
    </xf>
    <xf numFmtId="226" fontId="38" fillId="0" borderId="64" xfId="61" applyNumberFormat="1" applyFont="1" applyFill="1" applyBorder="1" applyAlignment="1">
      <alignment horizontal="center" vertical="center" wrapText="1"/>
    </xf>
    <xf numFmtId="226" fontId="38" fillId="0" borderId="23" xfId="61" applyNumberFormat="1" applyFont="1" applyFill="1" applyBorder="1" applyAlignment="1">
      <alignment horizontal="center" vertical="center" wrapText="1"/>
    </xf>
    <xf numFmtId="226" fontId="38" fillId="0" borderId="90" xfId="61" applyNumberFormat="1" applyFont="1" applyFill="1" applyBorder="1" applyAlignment="1">
      <alignment horizontal="center" vertical="center" wrapText="1"/>
    </xf>
    <xf numFmtId="49" fontId="28" fillId="0" borderId="91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79" xfId="0" applyFont="1" applyFill="1" applyBorder="1" applyAlignment="1">
      <alignment horizontal="center" vertical="center" wrapText="1"/>
    </xf>
    <xf numFmtId="0" fontId="29" fillId="0" borderId="83" xfId="0" applyFont="1" applyFill="1" applyBorder="1" applyAlignment="1">
      <alignment horizontal="center" vertical="center" wrapText="1"/>
    </xf>
    <xf numFmtId="1" fontId="38" fillId="0" borderId="66" xfId="0" applyNumberFormat="1" applyFont="1" applyFill="1" applyBorder="1" applyAlignment="1">
      <alignment horizontal="center" vertical="center" wrapText="1"/>
    </xf>
    <xf numFmtId="1" fontId="38" fillId="0" borderId="69" xfId="0" applyNumberFormat="1" applyFont="1" applyFill="1" applyBorder="1" applyAlignment="1">
      <alignment horizontal="center" vertical="center" wrapText="1"/>
    </xf>
    <xf numFmtId="0" fontId="31" fillId="0" borderId="92" xfId="0" applyFont="1" applyFill="1" applyBorder="1" applyAlignment="1">
      <alignment horizontal="center" vertical="center" wrapText="1"/>
    </xf>
    <xf numFmtId="0" fontId="31" fillId="0" borderId="87" xfId="0" applyFont="1" applyFill="1" applyBorder="1" applyAlignment="1">
      <alignment horizontal="center" vertical="center" wrapText="1"/>
    </xf>
    <xf numFmtId="200" fontId="38" fillId="0" borderId="93" xfId="0" applyNumberFormat="1" applyFont="1" applyFill="1" applyBorder="1" applyAlignment="1">
      <alignment horizontal="left" vertical="center" wrapText="1"/>
    </xf>
    <xf numFmtId="200" fontId="38" fillId="0" borderId="94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200" fontId="38" fillId="0" borderId="0" xfId="0" applyNumberFormat="1" applyFont="1" applyFill="1" applyBorder="1" applyAlignment="1">
      <alignment horizontal="left" vertical="center" wrapText="1"/>
    </xf>
    <xf numFmtId="0" fontId="28" fillId="0" borderId="72" xfId="0" applyFont="1" applyFill="1" applyBorder="1" applyAlignment="1">
      <alignment horizontal="center" vertical="center" wrapText="1"/>
    </xf>
    <xf numFmtId="0" fontId="28" fillId="0" borderId="95" xfId="0" applyFont="1" applyFill="1" applyBorder="1" applyAlignment="1">
      <alignment horizontal="center" vertical="center" wrapText="1"/>
    </xf>
    <xf numFmtId="1" fontId="23" fillId="0" borderId="19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43" xfId="0" applyNumberFormat="1" applyFont="1" applyFill="1" applyBorder="1" applyAlignment="1">
      <alignment horizontal="center" vertical="center" wrapText="1"/>
    </xf>
    <xf numFmtId="1" fontId="23" fillId="0" borderId="33" xfId="0" applyNumberFormat="1" applyFont="1" applyFill="1" applyBorder="1" applyAlignment="1">
      <alignment horizontal="center" vertical="center" wrapText="1"/>
    </xf>
    <xf numFmtId="1" fontId="38" fillId="0" borderId="96" xfId="0" applyNumberFormat="1" applyFont="1" applyFill="1" applyBorder="1" applyAlignment="1">
      <alignment horizontal="center" vertical="center" wrapText="1"/>
    </xf>
    <xf numFmtId="1" fontId="38" fillId="0" borderId="61" xfId="0" applyNumberFormat="1" applyFont="1" applyFill="1" applyBorder="1" applyAlignment="1">
      <alignment horizontal="center" vertical="center" textRotation="90" wrapText="1"/>
    </xf>
    <xf numFmtId="1" fontId="38" fillId="0" borderId="97" xfId="0" applyNumberFormat="1" applyFont="1" applyFill="1" applyBorder="1" applyAlignment="1">
      <alignment horizontal="center" vertical="center" textRotation="90" wrapText="1"/>
    </xf>
    <xf numFmtId="1" fontId="27" fillId="0" borderId="66" xfId="0" applyNumberFormat="1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left" vertical="center" wrapText="1"/>
    </xf>
    <xf numFmtId="0" fontId="27" fillId="0" borderId="94" xfId="0" applyFont="1" applyFill="1" applyBorder="1" applyAlignment="1">
      <alignment horizontal="center" vertical="center" wrapText="1"/>
    </xf>
    <xf numFmtId="0" fontId="27" fillId="0" borderId="84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1" fontId="27" fillId="0" borderId="69" xfId="0" applyNumberFormat="1" applyFont="1" applyFill="1" applyBorder="1" applyAlignment="1">
      <alignment horizontal="center" vertical="center" wrapText="1"/>
    </xf>
    <xf numFmtId="1" fontId="23" fillId="0" borderId="66" xfId="0" applyNumberFormat="1" applyFont="1" applyFill="1" applyBorder="1" applyAlignment="1">
      <alignment horizontal="center" vertical="center" wrapText="1"/>
    </xf>
    <xf numFmtId="1" fontId="23" fillId="0" borderId="71" xfId="0" applyNumberFormat="1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textRotation="90" wrapText="1"/>
    </xf>
    <xf numFmtId="0" fontId="27" fillId="0" borderId="35" xfId="0" applyFont="1" applyFill="1" applyBorder="1" applyAlignment="1">
      <alignment horizontal="center" vertical="center" textRotation="90" wrapText="1"/>
    </xf>
    <xf numFmtId="0" fontId="27" fillId="0" borderId="97" xfId="0" applyFont="1" applyFill="1" applyBorder="1" applyAlignment="1">
      <alignment horizontal="center" vertical="center" textRotation="90" wrapText="1"/>
    </xf>
    <xf numFmtId="1" fontId="32" fillId="0" borderId="66" xfId="0" applyNumberFormat="1" applyFont="1" applyFill="1" applyBorder="1" applyAlignment="1">
      <alignment horizontal="center" vertical="center" wrapText="1"/>
    </xf>
    <xf numFmtId="1" fontId="32" fillId="0" borderId="71" xfId="0" applyNumberFormat="1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textRotation="90" wrapText="1"/>
    </xf>
    <xf numFmtId="0" fontId="27" fillId="0" borderId="98" xfId="0" applyFont="1" applyFill="1" applyBorder="1" applyAlignment="1">
      <alignment horizontal="center" vertical="center" textRotation="90" wrapText="1"/>
    </xf>
    <xf numFmtId="0" fontId="27" fillId="0" borderId="75" xfId="0" applyFont="1" applyFill="1" applyBorder="1" applyAlignment="1">
      <alignment horizontal="center" vertical="center" textRotation="90" wrapText="1"/>
    </xf>
    <xf numFmtId="0" fontId="27" fillId="0" borderId="60" xfId="0" applyFont="1" applyFill="1" applyBorder="1" applyAlignment="1">
      <alignment horizontal="center" vertical="center" textRotation="90" wrapText="1"/>
    </xf>
    <xf numFmtId="0" fontId="27" fillId="0" borderId="22" xfId="0" applyFont="1" applyFill="1" applyBorder="1" applyAlignment="1">
      <alignment horizontal="center" vertical="center" textRotation="90" wrapText="1"/>
    </xf>
    <xf numFmtId="0" fontId="27" fillId="0" borderId="74" xfId="0" applyFont="1" applyFill="1" applyBorder="1" applyAlignment="1">
      <alignment horizontal="center" vertical="center" textRotation="90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textRotation="90" wrapText="1"/>
    </xf>
    <xf numFmtId="0" fontId="27" fillId="0" borderId="11" xfId="0" applyFont="1" applyFill="1" applyBorder="1" applyAlignment="1">
      <alignment horizontal="center" vertical="center" textRotation="90" wrapText="1"/>
    </xf>
    <xf numFmtId="0" fontId="27" fillId="0" borderId="17" xfId="0" applyFont="1" applyFill="1" applyBorder="1" applyAlignment="1">
      <alignment horizontal="center" vertical="center" textRotation="90" wrapText="1"/>
    </xf>
    <xf numFmtId="0" fontId="35" fillId="0" borderId="0" xfId="0" applyFont="1" applyFill="1" applyBorder="1" applyAlignment="1">
      <alignment horizontal="center" vertical="top" wrapText="1"/>
    </xf>
    <xf numFmtId="0" fontId="66" fillId="0" borderId="31" xfId="0" applyFont="1" applyFill="1" applyBorder="1" applyAlignment="1">
      <alignment vertical="center" wrapText="1"/>
    </xf>
    <xf numFmtId="1" fontId="50" fillId="0" borderId="92" xfId="0" applyNumberFormat="1" applyFont="1" applyFill="1" applyBorder="1" applyAlignment="1">
      <alignment horizontal="center" vertical="center" wrapText="1"/>
    </xf>
    <xf numFmtId="1" fontId="50" fillId="0" borderId="87" xfId="0" applyNumberFormat="1" applyFont="1" applyFill="1" applyBorder="1" applyAlignment="1">
      <alignment horizontal="center" vertical="center" wrapText="1"/>
    </xf>
    <xf numFmtId="1" fontId="50" fillId="0" borderId="86" xfId="0" applyNumberFormat="1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textRotation="90" wrapText="1"/>
    </xf>
    <xf numFmtId="196" fontId="38" fillId="0" borderId="49" xfId="0" applyNumberFormat="1" applyFont="1" applyFill="1" applyBorder="1" applyAlignment="1">
      <alignment horizontal="right" vertical="center" wrapText="1"/>
    </xf>
    <xf numFmtId="1" fontId="38" fillId="0" borderId="65" xfId="0" applyNumberFormat="1" applyFont="1" applyFill="1" applyBorder="1" applyAlignment="1">
      <alignment horizontal="center" vertical="center" wrapText="1"/>
    </xf>
    <xf numFmtId="1" fontId="38" fillId="0" borderId="49" xfId="0" applyNumberFormat="1" applyFont="1" applyFill="1" applyBorder="1" applyAlignment="1">
      <alignment horizontal="center" vertical="center" wrapText="1"/>
    </xf>
    <xf numFmtId="1" fontId="50" fillId="0" borderId="92" xfId="0" applyNumberFormat="1" applyFont="1" applyFill="1" applyBorder="1" applyAlignment="1">
      <alignment horizontal="right" vertical="center" wrapText="1"/>
    </xf>
    <xf numFmtId="1" fontId="50" fillId="0" borderId="87" xfId="0" applyNumberFormat="1" applyFont="1" applyFill="1" applyBorder="1" applyAlignment="1">
      <alignment horizontal="right" vertical="center" wrapText="1"/>
    </xf>
    <xf numFmtId="1" fontId="50" fillId="0" borderId="86" xfId="0" applyNumberFormat="1" applyFont="1" applyFill="1" applyBorder="1" applyAlignment="1">
      <alignment horizontal="right" vertical="center" wrapText="1"/>
    </xf>
    <xf numFmtId="1" fontId="38" fillId="0" borderId="71" xfId="0" applyNumberFormat="1" applyFont="1" applyFill="1" applyBorder="1" applyAlignment="1">
      <alignment horizontal="center" vertical="center" wrapText="1"/>
    </xf>
    <xf numFmtId="1" fontId="23" fillId="0" borderId="99" xfId="0" applyNumberFormat="1" applyFont="1" applyFill="1" applyBorder="1" applyAlignment="1">
      <alignment horizontal="center" vertical="center" wrapText="1"/>
    </xf>
    <xf numFmtId="1" fontId="23" fillId="0" borderId="100" xfId="0" applyNumberFormat="1" applyFont="1" applyFill="1" applyBorder="1" applyAlignment="1">
      <alignment horizontal="center" vertical="center" wrapText="1"/>
    </xf>
    <xf numFmtId="1" fontId="23" fillId="0" borderId="101" xfId="0" applyNumberFormat="1" applyFont="1" applyFill="1" applyBorder="1" applyAlignment="1">
      <alignment horizontal="center" vertical="center" wrapText="1"/>
    </xf>
    <xf numFmtId="1" fontId="23" fillId="0" borderId="69" xfId="0" applyNumberFormat="1" applyFont="1" applyFill="1" applyBorder="1" applyAlignment="1">
      <alignment horizontal="center" vertical="center" wrapText="1"/>
    </xf>
    <xf numFmtId="1" fontId="23" fillId="0" borderId="102" xfId="0" applyNumberFormat="1" applyFont="1" applyFill="1" applyBorder="1" applyAlignment="1">
      <alignment horizontal="center" vertical="center" wrapText="1"/>
    </xf>
    <xf numFmtId="1" fontId="23" fillId="0" borderId="103" xfId="0" applyNumberFormat="1" applyFont="1" applyFill="1" applyBorder="1" applyAlignment="1">
      <alignment horizontal="center" vertical="center" wrapText="1"/>
    </xf>
    <xf numFmtId="0" fontId="23" fillId="0" borderId="92" xfId="0" applyFont="1" applyFill="1" applyBorder="1" applyAlignment="1">
      <alignment horizontal="center" vertical="center" wrapText="1"/>
    </xf>
    <xf numFmtId="0" fontId="23" fillId="0" borderId="87" xfId="0" applyFont="1" applyFill="1" applyBorder="1" applyAlignment="1">
      <alignment horizontal="center" vertical="center" wrapText="1"/>
    </xf>
    <xf numFmtId="0" fontId="23" fillId="0" borderId="86" xfId="0" applyFont="1" applyFill="1" applyBorder="1" applyAlignment="1">
      <alignment horizontal="center" vertical="center" wrapText="1"/>
    </xf>
    <xf numFmtId="1" fontId="49" fillId="0" borderId="69" xfId="0" applyNumberFormat="1" applyFont="1" applyFill="1" applyBorder="1" applyAlignment="1">
      <alignment horizontal="center" vertical="center" wrapText="1"/>
    </xf>
    <xf numFmtId="1" fontId="49" fillId="0" borderId="66" xfId="0" applyNumberFormat="1" applyFont="1" applyFill="1" applyBorder="1" applyAlignment="1">
      <alignment horizontal="center" vertical="center" wrapText="1"/>
    </xf>
    <xf numFmtId="1" fontId="49" fillId="0" borderId="71" xfId="0" applyNumberFormat="1" applyFont="1" applyFill="1" applyBorder="1" applyAlignment="1">
      <alignment horizontal="center" vertical="center" wrapText="1"/>
    </xf>
    <xf numFmtId="40" fontId="38" fillId="0" borderId="20" xfId="61" applyFont="1" applyFill="1" applyBorder="1" applyAlignment="1">
      <alignment horizontal="center" vertical="center" wrapText="1"/>
    </xf>
    <xf numFmtId="40" fontId="38" fillId="0" borderId="21" xfId="61" applyFont="1" applyFill="1" applyBorder="1" applyAlignment="1">
      <alignment horizontal="center" vertical="center" wrapText="1"/>
    </xf>
    <xf numFmtId="40" fontId="38" fillId="0" borderId="89" xfId="61" applyFont="1" applyFill="1" applyBorder="1" applyAlignment="1">
      <alignment horizontal="center" vertical="center" wrapText="1"/>
    </xf>
    <xf numFmtId="40" fontId="38" fillId="0" borderId="64" xfId="61" applyFont="1" applyFill="1" applyBorder="1" applyAlignment="1">
      <alignment horizontal="center" vertical="center" wrapText="1"/>
    </xf>
    <xf numFmtId="40" fontId="38" fillId="0" borderId="23" xfId="61" applyFont="1" applyFill="1" applyBorder="1" applyAlignment="1">
      <alignment horizontal="center" vertical="center" wrapText="1"/>
    </xf>
    <xf numFmtId="40" fontId="38" fillId="0" borderId="90" xfId="61" applyFont="1" applyFill="1" applyBorder="1" applyAlignment="1">
      <alignment horizontal="center" vertical="center" wrapText="1"/>
    </xf>
    <xf numFmtId="1" fontId="49" fillId="0" borderId="19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49" fillId="0" borderId="43" xfId="0" applyNumberFormat="1" applyFont="1" applyFill="1" applyBorder="1" applyAlignment="1">
      <alignment horizontal="center" vertical="center" wrapText="1"/>
    </xf>
    <xf numFmtId="0" fontId="26" fillId="0" borderId="88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6" fillId="0" borderId="92" xfId="0" applyFont="1" applyFill="1" applyBorder="1" applyAlignment="1">
      <alignment horizontal="center" vertical="center" wrapText="1"/>
    </xf>
    <xf numFmtId="0" fontId="26" fillId="0" borderId="87" xfId="0" applyFont="1" applyFill="1" applyBorder="1" applyAlignment="1">
      <alignment horizontal="center" vertical="center" wrapText="1"/>
    </xf>
    <xf numFmtId="0" fontId="26" fillId="0" borderId="8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7" fillId="0" borderId="94" xfId="0" applyFont="1" applyFill="1" applyBorder="1" applyAlignment="1">
      <alignment horizontal="center" vertical="center" textRotation="90" wrapText="1"/>
    </xf>
    <xf numFmtId="0" fontId="27" fillId="0" borderId="88" xfId="0" applyFont="1" applyFill="1" applyBorder="1" applyAlignment="1">
      <alignment horizontal="center" vertical="center" textRotation="90" wrapText="1"/>
    </xf>
    <xf numFmtId="0" fontId="27" fillId="0" borderId="104" xfId="0" applyFont="1" applyFill="1" applyBorder="1" applyAlignment="1">
      <alignment horizontal="center" vertical="center" textRotation="90" wrapText="1"/>
    </xf>
    <xf numFmtId="0" fontId="27" fillId="0" borderId="50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74" xfId="0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center" vertical="center" textRotation="90" wrapText="1"/>
    </xf>
    <xf numFmtId="0" fontId="23" fillId="0" borderId="98" xfId="0" applyFont="1" applyFill="1" applyBorder="1" applyAlignment="1">
      <alignment horizontal="center" vertical="center" textRotation="90" wrapText="1"/>
    </xf>
    <xf numFmtId="0" fontId="23" fillId="0" borderId="75" xfId="0" applyFont="1" applyFill="1" applyBorder="1" applyAlignment="1">
      <alignment horizontal="center" vertical="center" textRotation="90" wrapText="1"/>
    </xf>
    <xf numFmtId="0" fontId="27" fillId="0" borderId="89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90" xfId="0" applyFont="1" applyFill="1" applyBorder="1" applyAlignment="1">
      <alignment horizontal="center" vertical="center" wrapText="1"/>
    </xf>
    <xf numFmtId="1" fontId="27" fillId="0" borderId="23" xfId="0" applyNumberFormat="1" applyFont="1" applyFill="1" applyBorder="1" applyAlignment="1">
      <alignment horizontal="center" vertical="center" wrapText="1"/>
    </xf>
    <xf numFmtId="1" fontId="27" fillId="0" borderId="90" xfId="0" applyNumberFormat="1" applyFont="1" applyFill="1" applyBorder="1" applyAlignment="1">
      <alignment horizontal="center" vertical="center" wrapText="1"/>
    </xf>
    <xf numFmtId="0" fontId="32" fillId="0" borderId="59" xfId="0" applyFont="1" applyFill="1" applyBorder="1" applyAlignment="1">
      <alignment horizontal="center" vertical="center" textRotation="90" wrapText="1"/>
    </xf>
    <xf numFmtId="0" fontId="32" fillId="0" borderId="11" xfId="0" applyFont="1" applyFill="1" applyBorder="1" applyAlignment="1">
      <alignment horizontal="center" vertical="center" textRotation="90" wrapText="1"/>
    </xf>
    <xf numFmtId="0" fontId="32" fillId="0" borderId="17" xfId="0" applyFont="1" applyFill="1" applyBorder="1" applyAlignment="1">
      <alignment horizontal="center" vertical="center" textRotation="90" wrapText="1"/>
    </xf>
    <xf numFmtId="0" fontId="23" fillId="0" borderId="73" xfId="0" applyFont="1" applyFill="1" applyBorder="1" applyAlignment="1">
      <alignment horizontal="center" vertical="center" wrapText="1"/>
    </xf>
    <xf numFmtId="0" fontId="23" fillId="0" borderId="82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0" fontId="23" fillId="0" borderId="8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59" xfId="0" applyFont="1" applyFill="1" applyBorder="1" applyAlignment="1">
      <alignment horizontal="center" vertical="center" wrapText="1"/>
    </xf>
    <xf numFmtId="0" fontId="43" fillId="0" borderId="5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>
      <alignment horizontal="left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wrapText="1"/>
    </xf>
    <xf numFmtId="0" fontId="27" fillId="0" borderId="19" xfId="0" applyFont="1" applyFill="1" applyBorder="1" applyAlignment="1">
      <alignment horizontal="center" vertical="center" wrapText="1"/>
    </xf>
    <xf numFmtId="0" fontId="43" fillId="0" borderId="58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wrapText="1"/>
    </xf>
    <xf numFmtId="0" fontId="56" fillId="0" borderId="31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3" fillId="0" borderId="96" xfId="0" applyFont="1" applyFill="1" applyBorder="1" applyAlignment="1">
      <alignment horizontal="center" vertical="center" textRotation="90" wrapText="1"/>
    </xf>
    <xf numFmtId="0" fontId="23" fillId="0" borderId="65" xfId="0" applyFont="1" applyFill="1" applyBorder="1" applyAlignment="1">
      <alignment horizontal="center" vertical="center" textRotation="90" wrapText="1"/>
    </xf>
    <xf numFmtId="0" fontId="23" fillId="0" borderId="95" xfId="0" applyFont="1" applyFill="1" applyBorder="1" applyAlignment="1">
      <alignment horizontal="center" vertical="center" textRotation="90" wrapText="1"/>
    </xf>
    <xf numFmtId="0" fontId="27" fillId="0" borderId="64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0" fontId="52" fillId="0" borderId="105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wrapText="1"/>
    </xf>
    <xf numFmtId="0" fontId="29" fillId="0" borderId="0" xfId="0" applyFont="1" applyFill="1" applyAlignment="1">
      <alignment horizontal="center" wrapText="1"/>
    </xf>
    <xf numFmtId="0" fontId="52" fillId="0" borderId="0" xfId="0" applyFont="1" applyFill="1" applyAlignment="1">
      <alignment horizontal="center" vertical="top" wrapText="1"/>
    </xf>
    <xf numFmtId="0" fontId="41" fillId="0" borderId="0" xfId="0" applyFont="1" applyFill="1" applyAlignment="1">
      <alignment wrapText="1"/>
    </xf>
    <xf numFmtId="0" fontId="52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left" wrapText="1"/>
    </xf>
    <xf numFmtId="0" fontId="52" fillId="0" borderId="0" xfId="0" applyFont="1" applyFill="1" applyAlignment="1">
      <alignment horizontal="left" wrapText="1"/>
    </xf>
    <xf numFmtId="0" fontId="30" fillId="0" borderId="31" xfId="0" applyFont="1" applyFill="1" applyBorder="1" applyAlignment="1">
      <alignment horizontal="center" wrapText="1"/>
    </xf>
    <xf numFmtId="0" fontId="59" fillId="0" borderId="0" xfId="0" applyFont="1" applyFill="1" applyAlignment="1">
      <alignment wrapText="1"/>
    </xf>
    <xf numFmtId="0" fontId="62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left" vertical="center" wrapText="1"/>
    </xf>
    <xf numFmtId="0" fontId="61" fillId="0" borderId="0" xfId="0" applyFont="1" applyFill="1" applyAlignment="1">
      <alignment horizontal="left" wrapText="1"/>
    </xf>
    <xf numFmtId="0" fontId="62" fillId="0" borderId="0" xfId="0" applyFont="1" applyFill="1" applyAlignment="1">
      <alignment horizontal="left" wrapText="1"/>
    </xf>
    <xf numFmtId="0" fontId="63" fillId="0" borderId="0" xfId="0" applyFont="1" applyFill="1" applyAlignment="1">
      <alignment horizontal="left" vertical="center" wrapText="1"/>
    </xf>
    <xf numFmtId="0" fontId="59" fillId="0" borderId="0" xfId="0" applyFont="1" applyFill="1" applyBorder="1" applyAlignment="1">
      <alignment horizontal="center" wrapText="1"/>
    </xf>
    <xf numFmtId="0" fontId="62" fillId="0" borderId="0" xfId="0" applyFont="1" applyFill="1" applyBorder="1" applyAlignment="1">
      <alignment horizontal="left" wrapText="1"/>
    </xf>
    <xf numFmtId="0" fontId="53" fillId="0" borderId="31" xfId="0" applyFont="1" applyFill="1" applyBorder="1" applyAlignment="1">
      <alignment/>
    </xf>
    <xf numFmtId="0" fontId="54" fillId="0" borderId="0" xfId="0" applyFont="1" applyFill="1" applyBorder="1" applyAlignment="1">
      <alignment horizontal="center" wrapText="1"/>
    </xf>
    <xf numFmtId="0" fontId="64" fillId="0" borderId="0" xfId="0" applyFont="1" applyFill="1" applyBorder="1" applyAlignment="1">
      <alignment horizontal="center" wrapText="1"/>
    </xf>
    <xf numFmtId="0" fontId="41" fillId="0" borderId="60" xfId="0" applyFont="1" applyFill="1" applyBorder="1" applyAlignment="1">
      <alignment horizontal="center" vertical="center" wrapText="1"/>
    </xf>
    <xf numFmtId="0" fontId="41" fillId="0" borderId="80" xfId="0" applyFont="1" applyFill="1" applyBorder="1" applyAlignment="1">
      <alignment horizontal="center" vertical="center" wrapText="1"/>
    </xf>
    <xf numFmtId="0" fontId="27" fillId="0" borderId="93" xfId="0" applyFont="1" applyFill="1" applyBorder="1" applyAlignment="1">
      <alignment horizontal="center" vertical="center" wrapText="1"/>
    </xf>
    <xf numFmtId="0" fontId="41" fillId="0" borderId="106" xfId="0" applyFont="1" applyFill="1" applyBorder="1" applyAlignment="1">
      <alignment horizontal="center" vertical="center" wrapText="1"/>
    </xf>
    <xf numFmtId="0" fontId="41" fillId="0" borderId="58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50390625" style="0" customWidth="1"/>
    <col min="15" max="43" width="3.00390625" style="0" customWidth="1"/>
    <col min="44" max="44" width="3.375" style="0" customWidth="1"/>
    <col min="45" max="48" width="3.00390625" style="0" customWidth="1"/>
    <col min="49" max="49" width="4.37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625" style="0" customWidth="1"/>
    <col min="58" max="58" width="7.50390625" style="0" customWidth="1"/>
    <col min="59" max="59" width="6.375" style="0" customWidth="1"/>
    <col min="60" max="60" width="5.125" style="0" customWidth="1"/>
    <col min="61" max="61" width="5.375" style="0" customWidth="1"/>
    <col min="62" max="62" width="4.125" style="0" customWidth="1"/>
  </cols>
  <sheetData>
    <row r="1" spans="1:63" ht="27">
      <c r="A1" s="146" t="s">
        <v>7</v>
      </c>
      <c r="B1" s="396" t="s">
        <v>155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150"/>
      <c r="O1" s="150"/>
      <c r="P1" s="150"/>
      <c r="Q1" s="151"/>
      <c r="R1" s="396"/>
      <c r="S1" s="396"/>
      <c r="T1" s="396"/>
      <c r="U1" s="396"/>
      <c r="V1" s="396"/>
      <c r="W1" s="396"/>
      <c r="X1" s="396"/>
      <c r="Y1" s="396"/>
      <c r="Z1" s="396"/>
      <c r="AA1" s="149"/>
      <c r="AB1" s="149"/>
      <c r="AC1" s="396"/>
      <c r="AD1" s="396"/>
      <c r="AE1" s="396"/>
      <c r="AF1" s="396"/>
      <c r="AG1" s="396"/>
      <c r="AH1" s="396"/>
      <c r="AI1" s="396"/>
      <c r="AJ1" s="396"/>
      <c r="AK1" s="396"/>
      <c r="AL1" s="149"/>
      <c r="AM1" s="155"/>
      <c r="AN1" s="396"/>
      <c r="AO1" s="396"/>
      <c r="AP1" s="396"/>
      <c r="AQ1" s="396"/>
      <c r="AR1" s="396"/>
      <c r="AS1" s="396"/>
      <c r="AT1" s="396"/>
      <c r="AU1" s="396"/>
      <c r="AV1" s="396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148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156"/>
      <c r="AN2" s="408"/>
      <c r="AO2" s="408"/>
      <c r="AP2" s="408"/>
      <c r="AQ2" s="408"/>
      <c r="AR2" s="408"/>
      <c r="AS2" s="408"/>
      <c r="AT2" s="408"/>
      <c r="AU2" s="408"/>
      <c r="AV2" s="408"/>
      <c r="AW2" s="408"/>
      <c r="AX2" s="134"/>
      <c r="AY2" s="410" t="s">
        <v>156</v>
      </c>
      <c r="AZ2" s="410"/>
      <c r="BA2" s="410"/>
      <c r="BB2" s="410"/>
      <c r="BC2" s="410"/>
      <c r="BD2" s="410"/>
      <c r="BE2" s="410"/>
      <c r="BF2" s="410"/>
      <c r="BG2" s="410"/>
      <c r="BH2" s="410"/>
      <c r="BI2" s="410"/>
      <c r="BJ2" s="410"/>
      <c r="BK2" s="88"/>
    </row>
    <row r="3" spans="1:63" ht="18">
      <c r="A3" s="405" t="s">
        <v>228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89"/>
      <c r="Q3" s="89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140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140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">
      <c r="A4" s="406" t="s">
        <v>158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89"/>
      <c r="Q4" s="89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14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154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87"/>
      <c r="AY4" s="87"/>
      <c r="AZ4" s="87"/>
      <c r="BA4" s="87"/>
      <c r="BB4" s="411" t="s">
        <v>225</v>
      </c>
      <c r="BC4" s="412"/>
      <c r="BD4" s="412"/>
      <c r="BE4" s="412"/>
      <c r="BF4" s="412"/>
      <c r="BG4" s="412"/>
      <c r="BH4" s="412"/>
      <c r="BI4" s="87"/>
      <c r="BJ4" s="87"/>
      <c r="BK4" s="88"/>
    </row>
    <row r="5" spans="1:63" ht="18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413" t="s">
        <v>227</v>
      </c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3"/>
      <c r="AL9" s="413"/>
      <c r="AM9" s="413"/>
      <c r="AN9" s="413"/>
      <c r="AO9" s="413"/>
      <c r="AP9" s="413"/>
      <c r="AQ9" s="413"/>
      <c r="AR9" s="413"/>
      <c r="AS9" s="413"/>
      <c r="AT9" s="413"/>
      <c r="AU9" s="413"/>
      <c r="AV9" s="413"/>
      <c r="AW9" s="413"/>
      <c r="AX9" s="413"/>
      <c r="AY9" s="413"/>
      <c r="AZ9" s="413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5.7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3.5">
      <c r="A14" s="399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402" t="s">
        <v>169</v>
      </c>
      <c r="L14" s="403"/>
      <c r="M14" s="403"/>
      <c r="N14" s="404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402" t="s">
        <v>174</v>
      </c>
      <c r="AG14" s="403"/>
      <c r="AH14" s="403"/>
      <c r="AI14" s="403"/>
      <c r="AJ14" s="404"/>
      <c r="AK14" s="402" t="s">
        <v>175</v>
      </c>
      <c r="AL14" s="403"/>
      <c r="AM14" s="403"/>
      <c r="AN14" s="163"/>
      <c r="AO14" s="160" t="s">
        <v>176</v>
      </c>
      <c r="AP14" s="96"/>
      <c r="AQ14" s="96"/>
      <c r="AR14" s="96"/>
      <c r="AS14" s="402" t="s">
        <v>177</v>
      </c>
      <c r="AT14" s="403"/>
      <c r="AU14" s="403"/>
      <c r="AV14" s="403"/>
      <c r="AW14" s="404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409" t="s">
        <v>185</v>
      </c>
      <c r="BI14" s="409" t="s">
        <v>186</v>
      </c>
      <c r="BJ14" s="409" t="s">
        <v>166</v>
      </c>
      <c r="BK14" s="88"/>
    </row>
    <row r="15" spans="1:63" ht="13.5">
      <c r="A15" s="400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400"/>
      <c r="BI15" s="400"/>
      <c r="BJ15" s="400"/>
      <c r="BK15" s="88"/>
    </row>
    <row r="16" spans="1:63" ht="13.5">
      <c r="A16" s="400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400"/>
      <c r="BI16" s="400"/>
      <c r="BJ16" s="400"/>
      <c r="BK16" s="88"/>
    </row>
    <row r="17" spans="1:63" ht="14.25" thickBot="1">
      <c r="A17" s="401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401"/>
      <c r="BI17" s="401"/>
      <c r="BJ17" s="401"/>
      <c r="BK17" s="88"/>
    </row>
    <row r="18" spans="1:63" ht="18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8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5.7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5.7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N1:AV1"/>
    <mergeCell ref="AN2:AW2"/>
    <mergeCell ref="BJ14:BJ17"/>
    <mergeCell ref="AY2:BJ2"/>
    <mergeCell ref="BB4:BH4"/>
    <mergeCell ref="BH14:BH17"/>
    <mergeCell ref="BI14:BI17"/>
    <mergeCell ref="T9:AZ9"/>
    <mergeCell ref="AC4:AL4"/>
    <mergeCell ref="AN4:AW4"/>
    <mergeCell ref="AK14:AM14"/>
    <mergeCell ref="AS14:AW14"/>
    <mergeCell ref="AN3:AW3"/>
    <mergeCell ref="R2:AA2"/>
    <mergeCell ref="AC2:AL2"/>
    <mergeCell ref="AF14:AJ14"/>
    <mergeCell ref="AC1:AK1"/>
    <mergeCell ref="R4:AA4"/>
    <mergeCell ref="R3:AA3"/>
    <mergeCell ref="AC3:AL3"/>
    <mergeCell ref="A14:A17"/>
    <mergeCell ref="B1:M1"/>
    <mergeCell ref="R1:Z1"/>
    <mergeCell ref="K14:N14"/>
    <mergeCell ref="A3:O3"/>
    <mergeCell ref="A4:O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50390625" style="0" customWidth="1"/>
    <col min="15" max="43" width="3.00390625" style="0" customWidth="1"/>
    <col min="44" max="44" width="3.375" style="0" customWidth="1"/>
    <col min="45" max="48" width="3.00390625" style="0" customWidth="1"/>
    <col min="49" max="49" width="4.375" style="0" customWidth="1"/>
    <col min="50" max="53" width="3.00390625" style="0" customWidth="1"/>
    <col min="54" max="54" width="8.125" style="0" customWidth="1"/>
    <col min="55" max="57" width="5.875" style="0" customWidth="1"/>
    <col min="58" max="58" width="7.375" style="0" customWidth="1"/>
    <col min="59" max="59" width="5.875" style="0" customWidth="1"/>
    <col min="60" max="60" width="5.125" style="0" customWidth="1"/>
    <col min="61" max="61" width="5.375" style="0" customWidth="1"/>
    <col min="62" max="62" width="4.125" style="0" customWidth="1"/>
  </cols>
  <sheetData>
    <row r="1" spans="1:63" ht="27">
      <c r="A1" s="146" t="s">
        <v>7</v>
      </c>
      <c r="B1" s="396" t="s">
        <v>155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150"/>
      <c r="O1" s="150"/>
      <c r="P1" s="150"/>
      <c r="Q1" s="151"/>
      <c r="R1" s="396"/>
      <c r="S1" s="396"/>
      <c r="T1" s="396"/>
      <c r="U1" s="396"/>
      <c r="V1" s="396"/>
      <c r="W1" s="396"/>
      <c r="X1" s="396"/>
      <c r="Y1" s="396"/>
      <c r="Z1" s="396"/>
      <c r="AA1" s="149"/>
      <c r="AB1" s="149"/>
      <c r="AC1" s="396"/>
      <c r="AD1" s="396"/>
      <c r="AE1" s="396"/>
      <c r="AF1" s="396"/>
      <c r="AG1" s="396"/>
      <c r="AH1" s="396"/>
      <c r="AI1" s="396"/>
      <c r="AJ1" s="396"/>
      <c r="AK1" s="396"/>
      <c r="AL1" s="149"/>
      <c r="AM1" s="155"/>
      <c r="AN1" s="396"/>
      <c r="AO1" s="396"/>
      <c r="AP1" s="396"/>
      <c r="AQ1" s="396"/>
      <c r="AR1" s="396"/>
      <c r="AS1" s="396"/>
      <c r="AT1" s="396"/>
      <c r="AU1" s="396"/>
      <c r="AV1" s="396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148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156"/>
      <c r="AN2" s="408"/>
      <c r="AO2" s="408"/>
      <c r="AP2" s="408"/>
      <c r="AQ2" s="408"/>
      <c r="AR2" s="408"/>
      <c r="AS2" s="408"/>
      <c r="AT2" s="408"/>
      <c r="AU2" s="408"/>
      <c r="AV2" s="408"/>
      <c r="AW2" s="408"/>
      <c r="AX2" s="134"/>
      <c r="AY2" s="410" t="s">
        <v>156</v>
      </c>
      <c r="AZ2" s="410"/>
      <c r="BA2" s="410"/>
      <c r="BB2" s="410"/>
      <c r="BC2" s="410"/>
      <c r="BD2" s="410"/>
      <c r="BE2" s="410"/>
      <c r="BF2" s="410"/>
      <c r="BG2" s="410"/>
      <c r="BH2" s="410"/>
      <c r="BI2" s="410"/>
      <c r="BJ2" s="410"/>
      <c r="BK2" s="88"/>
    </row>
    <row r="3" spans="1:63" ht="18">
      <c r="A3" s="405" t="s">
        <v>247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89"/>
      <c r="Q3" s="89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140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140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">
      <c r="A4" s="406" t="s">
        <v>158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89"/>
      <c r="Q4" s="89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14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154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87"/>
      <c r="AY4" s="87"/>
      <c r="AZ4" s="87"/>
      <c r="BA4" s="87"/>
      <c r="BB4" s="411" t="s">
        <v>225</v>
      </c>
      <c r="BC4" s="412"/>
      <c r="BD4" s="412"/>
      <c r="BE4" s="412"/>
      <c r="BF4" s="412"/>
      <c r="BG4" s="412"/>
      <c r="BH4" s="412"/>
      <c r="BI4" s="87"/>
      <c r="BJ4" s="87"/>
      <c r="BK4" s="88"/>
    </row>
    <row r="5" spans="1:63" ht="18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413" t="s">
        <v>227</v>
      </c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3"/>
      <c r="AL9" s="413"/>
      <c r="AM9" s="413"/>
      <c r="AN9" s="413"/>
      <c r="AO9" s="413"/>
      <c r="AP9" s="413"/>
      <c r="AQ9" s="413"/>
      <c r="AR9" s="413"/>
      <c r="AS9" s="413"/>
      <c r="AT9" s="413"/>
      <c r="AU9" s="413"/>
      <c r="AV9" s="413"/>
      <c r="AW9" s="413"/>
      <c r="AX9" s="413"/>
      <c r="AY9" s="413"/>
      <c r="AZ9" s="413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5.7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399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402" t="s">
        <v>175</v>
      </c>
      <c r="AK14" s="403"/>
      <c r="AL14" s="403"/>
      <c r="AM14" s="403"/>
      <c r="AN14" s="404"/>
      <c r="AO14" s="96" t="s">
        <v>176</v>
      </c>
      <c r="AP14" s="96"/>
      <c r="AQ14" s="96"/>
      <c r="AR14" s="96"/>
      <c r="AS14" s="402" t="s">
        <v>177</v>
      </c>
      <c r="AT14" s="403"/>
      <c r="AU14" s="403"/>
      <c r="AV14" s="404"/>
      <c r="AW14" s="402" t="s">
        <v>178</v>
      </c>
      <c r="AX14" s="403"/>
      <c r="AY14" s="403"/>
      <c r="AZ14" s="403"/>
      <c r="BA14" s="404"/>
      <c r="BB14" s="96" t="s">
        <v>179</v>
      </c>
      <c r="BC14" s="409" t="s">
        <v>241</v>
      </c>
      <c r="BD14" s="409" t="s">
        <v>243</v>
      </c>
      <c r="BE14" s="409" t="s">
        <v>242</v>
      </c>
      <c r="BF14" s="416" t="s">
        <v>244</v>
      </c>
      <c r="BG14" s="409" t="s">
        <v>245</v>
      </c>
      <c r="BH14" s="409" t="s">
        <v>185</v>
      </c>
      <c r="BI14" s="409" t="s">
        <v>186</v>
      </c>
      <c r="BJ14" s="409" t="s">
        <v>166</v>
      </c>
      <c r="BK14" s="88"/>
    </row>
    <row r="15" spans="1:63" ht="13.5">
      <c r="A15" s="400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414"/>
      <c r="BD15" s="414"/>
      <c r="BE15" s="414"/>
      <c r="BF15" s="417"/>
      <c r="BG15" s="414"/>
      <c r="BH15" s="400"/>
      <c r="BI15" s="400"/>
      <c r="BJ15" s="400"/>
      <c r="BK15" s="88"/>
    </row>
    <row r="16" spans="1:63" ht="13.5">
      <c r="A16" s="400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414"/>
      <c r="BD16" s="414"/>
      <c r="BE16" s="414"/>
      <c r="BF16" s="417"/>
      <c r="BG16" s="414"/>
      <c r="BH16" s="400"/>
      <c r="BI16" s="400"/>
      <c r="BJ16" s="400"/>
      <c r="BK16" s="88"/>
    </row>
    <row r="17" spans="1:63" ht="15" customHeight="1" thickBot="1">
      <c r="A17" s="401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415"/>
      <c r="BD17" s="415"/>
      <c r="BE17" s="415"/>
      <c r="BF17" s="418"/>
      <c r="BG17" s="415"/>
      <c r="BH17" s="401"/>
      <c r="BI17" s="401"/>
      <c r="BJ17" s="401"/>
      <c r="BK17" s="88"/>
    </row>
    <row r="18" spans="1:63" ht="18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8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5.7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5.7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A14:A17"/>
    <mergeCell ref="AC3:AL3"/>
    <mergeCell ref="AC2:AL2"/>
    <mergeCell ref="B1:M1"/>
    <mergeCell ref="R1:Z1"/>
    <mergeCell ref="A3:O3"/>
    <mergeCell ref="A4:O4"/>
    <mergeCell ref="R4:AA4"/>
    <mergeCell ref="R3:AA3"/>
    <mergeCell ref="R2:AA2"/>
    <mergeCell ref="BE14:BE17"/>
    <mergeCell ref="BJ14:BJ17"/>
    <mergeCell ref="AY2:BJ2"/>
    <mergeCell ref="BB4:BH4"/>
    <mergeCell ref="BH14:BH17"/>
    <mergeCell ref="BI14:BI17"/>
    <mergeCell ref="T9:AZ9"/>
    <mergeCell ref="AC4:AL4"/>
    <mergeCell ref="BG14:BG17"/>
    <mergeCell ref="BF14:BF17"/>
    <mergeCell ref="BD14:BD17"/>
    <mergeCell ref="AN1:AV1"/>
    <mergeCell ref="AN2:AW2"/>
    <mergeCell ref="AW14:BA14"/>
    <mergeCell ref="AJ14:AN14"/>
    <mergeCell ref="AS14:AV14"/>
    <mergeCell ref="AC1:AK1"/>
    <mergeCell ref="AN3:AW3"/>
    <mergeCell ref="AN4:AW4"/>
    <mergeCell ref="BC14:BC17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49"/>
  <sheetViews>
    <sheetView showZeros="0" tabSelected="1" view="pageBreakPreview" zoomScale="54" zoomScaleNormal="75" zoomScaleSheetLayoutView="54" zoomScalePageLayoutView="0" workbookViewId="0" topLeftCell="A1">
      <selection activeCell="A22" sqref="A22:AY22"/>
    </sheetView>
  </sheetViews>
  <sheetFormatPr defaultColWidth="9.125" defaultRowHeight="12.75"/>
  <cols>
    <col min="1" max="1" width="9.50390625" style="209" customWidth="1"/>
    <col min="2" max="2" width="50.625" style="209" customWidth="1"/>
    <col min="3" max="3" width="8.625" style="206" customWidth="1"/>
    <col min="4" max="4" width="8.625" style="209" customWidth="1"/>
    <col min="5" max="5" width="7.50390625" style="206" customWidth="1"/>
    <col min="6" max="6" width="8.375" style="205" customWidth="1"/>
    <col min="7" max="10" width="8.125" style="209" customWidth="1"/>
    <col min="11" max="11" width="8.00390625" style="209" customWidth="1"/>
    <col min="12" max="12" width="5.50390625" style="214" customWidth="1"/>
    <col min="13" max="13" width="6.00390625" style="214" customWidth="1"/>
    <col min="14" max="14" width="5.375" style="214" customWidth="1"/>
    <col min="15" max="15" width="6.125" style="214" customWidth="1"/>
    <col min="16" max="16" width="5.50390625" style="215" customWidth="1"/>
    <col min="17" max="17" width="5.50390625" style="214" customWidth="1"/>
    <col min="18" max="18" width="6.00390625" style="214" customWidth="1"/>
    <col min="19" max="19" width="5.125" style="214" customWidth="1"/>
    <col min="20" max="20" width="6.125" style="214" customWidth="1"/>
    <col min="21" max="21" width="5.50390625" style="215" customWidth="1"/>
    <col min="22" max="22" width="5.50390625" style="214" customWidth="1"/>
    <col min="23" max="23" width="6.00390625" style="214" customWidth="1"/>
    <col min="24" max="24" width="5.875" style="214" customWidth="1"/>
    <col min="25" max="25" width="6.125" style="214" customWidth="1"/>
    <col min="26" max="26" width="5.50390625" style="215" customWidth="1"/>
    <col min="27" max="27" width="5.625" style="214" customWidth="1"/>
    <col min="28" max="28" width="6.00390625" style="214" customWidth="1"/>
    <col min="29" max="29" width="5.625" style="214" customWidth="1"/>
    <col min="30" max="30" width="6.125" style="214" customWidth="1"/>
    <col min="31" max="31" width="5.50390625" style="215" customWidth="1"/>
    <col min="32" max="32" width="5.50390625" style="214" customWidth="1"/>
    <col min="33" max="33" width="6.00390625" style="214" customWidth="1"/>
    <col min="34" max="34" width="5.125" style="214" customWidth="1"/>
    <col min="35" max="35" width="6.125" style="214" customWidth="1"/>
    <col min="36" max="36" width="5.50390625" style="215" customWidth="1"/>
    <col min="37" max="37" width="5.375" style="214" customWidth="1"/>
    <col min="38" max="38" width="6.00390625" style="214" customWidth="1"/>
    <col min="39" max="39" width="4.875" style="214" customWidth="1"/>
    <col min="40" max="40" width="6.125" style="214" customWidth="1"/>
    <col min="41" max="41" width="5.50390625" style="215" customWidth="1"/>
    <col min="42" max="45" width="5.50390625" style="214" customWidth="1"/>
    <col min="46" max="46" width="5.50390625" style="215" customWidth="1"/>
    <col min="47" max="48" width="5.50390625" style="214" customWidth="1"/>
    <col min="49" max="49" width="3.875" style="214" customWidth="1"/>
    <col min="50" max="50" width="6.125" style="214" customWidth="1"/>
    <col min="51" max="51" width="5.50390625" style="215" customWidth="1"/>
    <col min="52" max="52" width="7.625" style="209" customWidth="1"/>
    <col min="53" max="53" width="27.625" style="209" customWidth="1"/>
    <col min="54" max="54" width="4.375" style="209" customWidth="1"/>
    <col min="55" max="16384" width="9.125" style="209" customWidth="1"/>
  </cols>
  <sheetData>
    <row r="1" spans="1:113" ht="34.5" customHeight="1" thickBot="1">
      <c r="A1" s="521" t="s">
        <v>359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1"/>
      <c r="AL1" s="521"/>
      <c r="AM1" s="521"/>
      <c r="AN1" s="521"/>
      <c r="AO1" s="521"/>
      <c r="AP1" s="521"/>
      <c r="AQ1" s="521"/>
      <c r="AR1" s="521"/>
      <c r="AS1" s="521"/>
      <c r="AT1" s="521"/>
      <c r="AU1" s="521"/>
      <c r="AV1" s="521"/>
      <c r="AW1" s="521"/>
      <c r="AX1" s="521"/>
      <c r="AY1" s="521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8"/>
      <c r="DG1" s="208"/>
      <c r="DH1" s="208"/>
      <c r="DI1" s="208"/>
    </row>
    <row r="2" spans="1:113" s="210" customFormat="1" ht="18" customHeight="1">
      <c r="A2" s="522" t="s">
        <v>304</v>
      </c>
      <c r="B2" s="525" t="s">
        <v>305</v>
      </c>
      <c r="C2" s="452" t="s">
        <v>261</v>
      </c>
      <c r="D2" s="453"/>
      <c r="E2" s="528" t="s">
        <v>274</v>
      </c>
      <c r="F2" s="531" t="s">
        <v>266</v>
      </c>
      <c r="G2" s="532"/>
      <c r="H2" s="532"/>
      <c r="I2" s="532"/>
      <c r="J2" s="532"/>
      <c r="K2" s="533"/>
      <c r="L2" s="534" t="s">
        <v>324</v>
      </c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  <c r="AJ2" s="534"/>
      <c r="AK2" s="534"/>
      <c r="AL2" s="534"/>
      <c r="AM2" s="534"/>
      <c r="AN2" s="534"/>
      <c r="AO2" s="534"/>
      <c r="AP2" s="534"/>
      <c r="AQ2" s="534"/>
      <c r="AR2" s="534"/>
      <c r="AS2" s="534"/>
      <c r="AT2" s="534"/>
      <c r="AU2" s="534"/>
      <c r="AV2" s="534"/>
      <c r="AW2" s="534"/>
      <c r="AX2" s="534"/>
      <c r="AY2" s="535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</row>
    <row r="3" spans="1:113" s="210" customFormat="1" ht="49.5" customHeight="1">
      <c r="A3" s="523"/>
      <c r="B3" s="526"/>
      <c r="C3" s="454"/>
      <c r="D3" s="455"/>
      <c r="E3" s="529"/>
      <c r="F3" s="536" t="s">
        <v>306</v>
      </c>
      <c r="G3" s="459" t="s">
        <v>280</v>
      </c>
      <c r="H3" s="460"/>
      <c r="I3" s="460"/>
      <c r="J3" s="460"/>
      <c r="K3" s="461" t="s">
        <v>281</v>
      </c>
      <c r="L3" s="457" t="s">
        <v>270</v>
      </c>
      <c r="M3" s="457"/>
      <c r="N3" s="457"/>
      <c r="O3" s="457"/>
      <c r="P3" s="457"/>
      <c r="Q3" s="457"/>
      <c r="R3" s="457"/>
      <c r="S3" s="457"/>
      <c r="T3" s="457"/>
      <c r="U3" s="458"/>
      <c r="V3" s="457" t="s">
        <v>271</v>
      </c>
      <c r="W3" s="457"/>
      <c r="X3" s="457"/>
      <c r="Y3" s="457"/>
      <c r="Z3" s="457"/>
      <c r="AA3" s="457"/>
      <c r="AB3" s="457"/>
      <c r="AC3" s="457"/>
      <c r="AD3" s="457"/>
      <c r="AE3" s="458"/>
      <c r="AF3" s="457" t="s">
        <v>272</v>
      </c>
      <c r="AG3" s="457"/>
      <c r="AH3" s="457"/>
      <c r="AI3" s="457"/>
      <c r="AJ3" s="457"/>
      <c r="AK3" s="457"/>
      <c r="AL3" s="457"/>
      <c r="AM3" s="457"/>
      <c r="AN3" s="457"/>
      <c r="AO3" s="458"/>
      <c r="AP3" s="443" t="s">
        <v>322</v>
      </c>
      <c r="AQ3" s="444"/>
      <c r="AR3" s="444"/>
      <c r="AS3" s="444"/>
      <c r="AT3" s="444"/>
      <c r="AU3" s="444"/>
      <c r="AV3" s="444"/>
      <c r="AW3" s="444"/>
      <c r="AX3" s="445"/>
      <c r="AY3" s="446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08"/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  <c r="BY3" s="208"/>
      <c r="BZ3" s="208"/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  <c r="DE3" s="208"/>
      <c r="DF3" s="208"/>
      <c r="DG3" s="208"/>
      <c r="DH3" s="208"/>
      <c r="DI3" s="208"/>
    </row>
    <row r="4" spans="1:113" s="210" customFormat="1" ht="18" customHeight="1">
      <c r="A4" s="523"/>
      <c r="B4" s="526"/>
      <c r="C4" s="467" t="s">
        <v>277</v>
      </c>
      <c r="D4" s="475" t="s">
        <v>278</v>
      </c>
      <c r="E4" s="529"/>
      <c r="F4" s="537"/>
      <c r="G4" s="469" t="s">
        <v>279</v>
      </c>
      <c r="H4" s="472" t="s">
        <v>267</v>
      </c>
      <c r="I4" s="473"/>
      <c r="J4" s="459"/>
      <c r="K4" s="462"/>
      <c r="L4" s="464" t="s">
        <v>282</v>
      </c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4"/>
      <c r="AK4" s="464"/>
      <c r="AL4" s="464"/>
      <c r="AM4" s="464"/>
      <c r="AN4" s="464"/>
      <c r="AO4" s="464"/>
      <c r="AP4" s="464"/>
      <c r="AQ4" s="464"/>
      <c r="AR4" s="464"/>
      <c r="AS4" s="464"/>
      <c r="AT4" s="464"/>
      <c r="AU4" s="464"/>
      <c r="AV4" s="464"/>
      <c r="AW4" s="464"/>
      <c r="AX4" s="464"/>
      <c r="AY4" s="465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  <c r="DH4" s="208"/>
      <c r="DI4" s="208"/>
    </row>
    <row r="5" spans="1:113" s="210" customFormat="1" ht="18" customHeight="1">
      <c r="A5" s="523"/>
      <c r="B5" s="526"/>
      <c r="C5" s="467"/>
      <c r="D5" s="475"/>
      <c r="E5" s="529"/>
      <c r="F5" s="537"/>
      <c r="G5" s="470"/>
      <c r="H5" s="466" t="s">
        <v>268</v>
      </c>
      <c r="I5" s="474" t="s">
        <v>307</v>
      </c>
      <c r="J5" s="469" t="s">
        <v>269</v>
      </c>
      <c r="K5" s="462"/>
      <c r="L5" s="457">
        <v>1</v>
      </c>
      <c r="M5" s="457"/>
      <c r="N5" s="457"/>
      <c r="O5" s="457"/>
      <c r="P5" s="457"/>
      <c r="Q5" s="490">
        <v>2</v>
      </c>
      <c r="R5" s="491"/>
      <c r="S5" s="491"/>
      <c r="T5" s="491"/>
      <c r="U5" s="492"/>
      <c r="V5" s="494">
        <v>3</v>
      </c>
      <c r="W5" s="491"/>
      <c r="X5" s="491"/>
      <c r="Y5" s="495"/>
      <c r="Z5" s="492"/>
      <c r="AA5" s="457">
        <v>4</v>
      </c>
      <c r="AB5" s="457"/>
      <c r="AC5" s="457"/>
      <c r="AD5" s="457"/>
      <c r="AE5" s="457"/>
      <c r="AF5" s="493">
        <v>5</v>
      </c>
      <c r="AG5" s="457"/>
      <c r="AH5" s="457"/>
      <c r="AI5" s="457"/>
      <c r="AJ5" s="457"/>
      <c r="AK5" s="490">
        <v>6</v>
      </c>
      <c r="AL5" s="491"/>
      <c r="AM5" s="491"/>
      <c r="AN5" s="491"/>
      <c r="AO5" s="492"/>
      <c r="AP5" s="494">
        <v>7</v>
      </c>
      <c r="AQ5" s="491"/>
      <c r="AR5" s="491"/>
      <c r="AS5" s="495"/>
      <c r="AT5" s="492"/>
      <c r="AU5" s="443">
        <v>8</v>
      </c>
      <c r="AV5" s="444"/>
      <c r="AW5" s="444"/>
      <c r="AX5" s="445"/>
      <c r="AY5" s="446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208"/>
      <c r="DI5" s="208"/>
    </row>
    <row r="6" spans="1:113" s="210" customFormat="1" ht="18" customHeight="1">
      <c r="A6" s="523"/>
      <c r="B6" s="526"/>
      <c r="C6" s="467"/>
      <c r="D6" s="475"/>
      <c r="E6" s="529"/>
      <c r="F6" s="537"/>
      <c r="G6" s="470"/>
      <c r="H6" s="467"/>
      <c r="I6" s="475"/>
      <c r="J6" s="470"/>
      <c r="K6" s="462"/>
      <c r="L6" s="450" t="s">
        <v>299</v>
      </c>
      <c r="M6" s="450"/>
      <c r="N6" s="450"/>
      <c r="O6" s="450"/>
      <c r="P6" s="448" t="s">
        <v>308</v>
      </c>
      <c r="Q6" s="456" t="s">
        <v>299</v>
      </c>
      <c r="R6" s="450"/>
      <c r="S6" s="450"/>
      <c r="T6" s="450"/>
      <c r="U6" s="448" t="s">
        <v>308</v>
      </c>
      <c r="V6" s="450" t="s">
        <v>299</v>
      </c>
      <c r="W6" s="450"/>
      <c r="X6" s="450"/>
      <c r="Y6" s="450"/>
      <c r="Z6" s="448" t="s">
        <v>308</v>
      </c>
      <c r="AA6" s="456" t="s">
        <v>299</v>
      </c>
      <c r="AB6" s="450"/>
      <c r="AC6" s="450"/>
      <c r="AD6" s="450"/>
      <c r="AE6" s="448" t="s">
        <v>308</v>
      </c>
      <c r="AF6" s="450" t="s">
        <v>299</v>
      </c>
      <c r="AG6" s="450"/>
      <c r="AH6" s="450"/>
      <c r="AI6" s="450"/>
      <c r="AJ6" s="448" t="s">
        <v>308</v>
      </c>
      <c r="AK6" s="456" t="s">
        <v>299</v>
      </c>
      <c r="AL6" s="450"/>
      <c r="AM6" s="450"/>
      <c r="AN6" s="450"/>
      <c r="AO6" s="448" t="s">
        <v>308</v>
      </c>
      <c r="AP6" s="450" t="s">
        <v>299</v>
      </c>
      <c r="AQ6" s="450"/>
      <c r="AR6" s="450"/>
      <c r="AS6" s="450"/>
      <c r="AT6" s="448" t="s">
        <v>308</v>
      </c>
      <c r="AU6" s="456" t="s">
        <v>299</v>
      </c>
      <c r="AV6" s="450"/>
      <c r="AW6" s="450"/>
      <c r="AX6" s="450"/>
      <c r="AY6" s="448" t="s">
        <v>308</v>
      </c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</row>
    <row r="7" spans="1:113" s="210" customFormat="1" ht="82.5" customHeight="1" thickBot="1">
      <c r="A7" s="524"/>
      <c r="B7" s="527"/>
      <c r="C7" s="468"/>
      <c r="D7" s="476"/>
      <c r="E7" s="530"/>
      <c r="F7" s="538"/>
      <c r="G7" s="471"/>
      <c r="H7" s="468"/>
      <c r="I7" s="476"/>
      <c r="J7" s="471"/>
      <c r="K7" s="463"/>
      <c r="L7" s="375" t="s">
        <v>268</v>
      </c>
      <c r="M7" s="318" t="s">
        <v>309</v>
      </c>
      <c r="N7" s="319" t="s">
        <v>269</v>
      </c>
      <c r="O7" s="372" t="s">
        <v>281</v>
      </c>
      <c r="P7" s="449"/>
      <c r="Q7" s="320" t="s">
        <v>268</v>
      </c>
      <c r="R7" s="318" t="s">
        <v>309</v>
      </c>
      <c r="S7" s="319" t="s">
        <v>269</v>
      </c>
      <c r="T7" s="372" t="s">
        <v>281</v>
      </c>
      <c r="U7" s="449"/>
      <c r="V7" s="375" t="s">
        <v>268</v>
      </c>
      <c r="W7" s="318" t="s">
        <v>309</v>
      </c>
      <c r="X7" s="319" t="s">
        <v>269</v>
      </c>
      <c r="Y7" s="372" t="s">
        <v>281</v>
      </c>
      <c r="Z7" s="449"/>
      <c r="AA7" s="320" t="s">
        <v>268</v>
      </c>
      <c r="AB7" s="318" t="s">
        <v>309</v>
      </c>
      <c r="AC7" s="319" t="s">
        <v>269</v>
      </c>
      <c r="AD7" s="372" t="s">
        <v>281</v>
      </c>
      <c r="AE7" s="449"/>
      <c r="AF7" s="375" t="s">
        <v>268</v>
      </c>
      <c r="AG7" s="318" t="s">
        <v>309</v>
      </c>
      <c r="AH7" s="319" t="s">
        <v>269</v>
      </c>
      <c r="AI7" s="372" t="s">
        <v>281</v>
      </c>
      <c r="AJ7" s="449"/>
      <c r="AK7" s="320" t="s">
        <v>268</v>
      </c>
      <c r="AL7" s="318" t="s">
        <v>309</v>
      </c>
      <c r="AM7" s="319" t="s">
        <v>269</v>
      </c>
      <c r="AN7" s="372" t="s">
        <v>281</v>
      </c>
      <c r="AO7" s="449"/>
      <c r="AP7" s="375" t="s">
        <v>268</v>
      </c>
      <c r="AQ7" s="318" t="s">
        <v>309</v>
      </c>
      <c r="AR7" s="319" t="s">
        <v>269</v>
      </c>
      <c r="AS7" s="372" t="s">
        <v>281</v>
      </c>
      <c r="AT7" s="449"/>
      <c r="AU7" s="320" t="s">
        <v>268</v>
      </c>
      <c r="AV7" s="318" t="s">
        <v>309</v>
      </c>
      <c r="AW7" s="319" t="s">
        <v>269</v>
      </c>
      <c r="AX7" s="372" t="s">
        <v>281</v>
      </c>
      <c r="AY7" s="449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8"/>
    </row>
    <row r="8" spans="1:113" s="210" customFormat="1" ht="16.5" customHeight="1" thickBot="1" thickTop="1">
      <c r="A8" s="321">
        <v>1</v>
      </c>
      <c r="B8" s="322">
        <v>2</v>
      </c>
      <c r="C8" s="322">
        <v>3</v>
      </c>
      <c r="D8" s="322">
        <v>4</v>
      </c>
      <c r="E8" s="323">
        <v>9</v>
      </c>
      <c r="F8" s="322">
        <v>10</v>
      </c>
      <c r="G8" s="322">
        <v>11</v>
      </c>
      <c r="H8" s="322">
        <v>12</v>
      </c>
      <c r="I8" s="322">
        <v>13</v>
      </c>
      <c r="J8" s="322">
        <v>14</v>
      </c>
      <c r="K8" s="322">
        <v>15</v>
      </c>
      <c r="L8" s="322">
        <v>16</v>
      </c>
      <c r="M8" s="322">
        <v>17</v>
      </c>
      <c r="N8" s="322">
        <v>18</v>
      </c>
      <c r="O8" s="322">
        <v>19</v>
      </c>
      <c r="P8" s="322">
        <v>20</v>
      </c>
      <c r="Q8" s="322">
        <v>21</v>
      </c>
      <c r="R8" s="322">
        <v>22</v>
      </c>
      <c r="S8" s="322">
        <v>23</v>
      </c>
      <c r="T8" s="322">
        <v>24</v>
      </c>
      <c r="U8" s="322">
        <v>25</v>
      </c>
      <c r="V8" s="322">
        <v>26</v>
      </c>
      <c r="W8" s="322">
        <v>27</v>
      </c>
      <c r="X8" s="322">
        <v>28</v>
      </c>
      <c r="Y8" s="322">
        <v>29</v>
      </c>
      <c r="Z8" s="322">
        <v>30</v>
      </c>
      <c r="AA8" s="322">
        <v>31</v>
      </c>
      <c r="AB8" s="322">
        <v>32</v>
      </c>
      <c r="AC8" s="322">
        <v>33</v>
      </c>
      <c r="AD8" s="322">
        <v>34</v>
      </c>
      <c r="AE8" s="322">
        <v>35</v>
      </c>
      <c r="AF8" s="322">
        <v>36</v>
      </c>
      <c r="AG8" s="322">
        <v>37</v>
      </c>
      <c r="AH8" s="322">
        <v>38</v>
      </c>
      <c r="AI8" s="322">
        <v>39</v>
      </c>
      <c r="AJ8" s="322">
        <v>40</v>
      </c>
      <c r="AK8" s="322">
        <v>41</v>
      </c>
      <c r="AL8" s="322">
        <v>42</v>
      </c>
      <c r="AM8" s="322">
        <v>43</v>
      </c>
      <c r="AN8" s="322">
        <v>44</v>
      </c>
      <c r="AO8" s="322">
        <v>45</v>
      </c>
      <c r="AP8" s="322">
        <v>46</v>
      </c>
      <c r="AQ8" s="322">
        <v>47</v>
      </c>
      <c r="AR8" s="322">
        <v>48</v>
      </c>
      <c r="AS8" s="322">
        <v>49</v>
      </c>
      <c r="AT8" s="322">
        <v>50</v>
      </c>
      <c r="AU8" s="322">
        <v>51</v>
      </c>
      <c r="AV8" s="322">
        <v>52</v>
      </c>
      <c r="AW8" s="322">
        <v>53</v>
      </c>
      <c r="AX8" s="322">
        <v>54</v>
      </c>
      <c r="AY8" s="324">
        <v>55</v>
      </c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</row>
    <row r="9" spans="1:113" s="227" customFormat="1" ht="21.75" customHeight="1" thickBot="1">
      <c r="A9" s="496" t="s">
        <v>360</v>
      </c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8"/>
      <c r="AZ9" s="231"/>
      <c r="BA9" s="231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</row>
    <row r="10" spans="1:113" s="227" customFormat="1" ht="21.75" customHeight="1" thickBot="1">
      <c r="A10" s="518" t="s">
        <v>325</v>
      </c>
      <c r="B10" s="519"/>
      <c r="C10" s="519"/>
      <c r="D10" s="519"/>
      <c r="E10" s="519"/>
      <c r="F10" s="519"/>
      <c r="G10" s="519"/>
      <c r="H10" s="519"/>
      <c r="I10" s="519"/>
      <c r="J10" s="519"/>
      <c r="K10" s="519"/>
      <c r="L10" s="519"/>
      <c r="M10" s="519"/>
      <c r="N10" s="519"/>
      <c r="O10" s="519"/>
      <c r="P10" s="519"/>
      <c r="Q10" s="519"/>
      <c r="R10" s="519"/>
      <c r="S10" s="519"/>
      <c r="T10" s="519"/>
      <c r="U10" s="519"/>
      <c r="V10" s="519"/>
      <c r="W10" s="519"/>
      <c r="X10" s="519"/>
      <c r="Y10" s="519"/>
      <c r="Z10" s="519"/>
      <c r="AA10" s="519"/>
      <c r="AB10" s="519"/>
      <c r="AC10" s="519"/>
      <c r="AD10" s="519"/>
      <c r="AE10" s="519"/>
      <c r="AF10" s="519"/>
      <c r="AG10" s="519"/>
      <c r="AH10" s="519"/>
      <c r="AI10" s="519"/>
      <c r="AJ10" s="519"/>
      <c r="AK10" s="519"/>
      <c r="AL10" s="519"/>
      <c r="AM10" s="519"/>
      <c r="AN10" s="519"/>
      <c r="AO10" s="519"/>
      <c r="AP10" s="519"/>
      <c r="AQ10" s="519"/>
      <c r="AR10" s="519"/>
      <c r="AS10" s="519"/>
      <c r="AT10" s="519"/>
      <c r="AU10" s="519"/>
      <c r="AV10" s="519"/>
      <c r="AW10" s="519"/>
      <c r="AX10" s="519"/>
      <c r="AY10" s="520"/>
      <c r="AZ10" s="231"/>
      <c r="BA10" s="231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</row>
    <row r="11" spans="1:113" s="227" customFormat="1" ht="21.75" customHeight="1">
      <c r="A11" s="228" t="s">
        <v>364</v>
      </c>
      <c r="B11" s="238" t="s">
        <v>330</v>
      </c>
      <c r="C11" s="218">
        <v>2</v>
      </c>
      <c r="D11" s="234">
        <v>1.2</v>
      </c>
      <c r="E11" s="218">
        <v>6</v>
      </c>
      <c r="F11" s="229">
        <f>30*E11</f>
        <v>180</v>
      </c>
      <c r="G11" s="230">
        <f>SUM(H11:J11)</f>
        <v>64</v>
      </c>
      <c r="H11" s="219">
        <v>32</v>
      </c>
      <c r="I11" s="220">
        <v>32</v>
      </c>
      <c r="J11" s="221">
        <f aca="true" t="shared" si="0" ref="H11:J12">N11+S11+X11+AC11+AH11+AM11+AR11+AW11</f>
        <v>0</v>
      </c>
      <c r="K11" s="377">
        <f>F11-G11</f>
        <v>116</v>
      </c>
      <c r="L11" s="219">
        <v>16</v>
      </c>
      <c r="M11" s="220">
        <v>16</v>
      </c>
      <c r="N11" s="221"/>
      <c r="O11" s="373">
        <v>58</v>
      </c>
      <c r="P11" s="223">
        <v>3</v>
      </c>
      <c r="Q11" s="222">
        <v>16</v>
      </c>
      <c r="R11" s="220">
        <v>16</v>
      </c>
      <c r="S11" s="221"/>
      <c r="T11" s="373">
        <v>58</v>
      </c>
      <c r="U11" s="376">
        <v>3</v>
      </c>
      <c r="V11" s="219"/>
      <c r="W11" s="220"/>
      <c r="X11" s="221"/>
      <c r="Y11" s="373">
        <f>Z11*30-(V11+W11+X11)</f>
        <v>0</v>
      </c>
      <c r="Z11" s="223"/>
      <c r="AA11" s="219"/>
      <c r="AB11" s="220"/>
      <c r="AC11" s="221"/>
      <c r="AD11" s="373">
        <f>AE11*30-(AA11+AB11+AC11)</f>
        <v>0</v>
      </c>
      <c r="AE11" s="376"/>
      <c r="AF11" s="219"/>
      <c r="AG11" s="220"/>
      <c r="AH11" s="221"/>
      <c r="AI11" s="373">
        <f>AJ11*30-(AF11+AG11+AH11)</f>
        <v>0</v>
      </c>
      <c r="AJ11" s="223"/>
      <c r="AK11" s="219"/>
      <c r="AL11" s="220"/>
      <c r="AM11" s="221"/>
      <c r="AN11" s="373">
        <f>AO11*30-(AK11+AL11+AM11)</f>
        <v>0</v>
      </c>
      <c r="AO11" s="376"/>
      <c r="AP11" s="219"/>
      <c r="AQ11" s="220"/>
      <c r="AR11" s="221"/>
      <c r="AS11" s="373">
        <f>AT11*30-(AP11+AQ11+AR11)</f>
        <v>0</v>
      </c>
      <c r="AT11" s="223"/>
      <c r="AU11" s="219"/>
      <c r="AV11" s="220"/>
      <c r="AW11" s="221"/>
      <c r="AX11" s="373">
        <f>AY11*30-(AU11+AV11+AW11)</f>
        <v>0</v>
      </c>
      <c r="AY11" s="223"/>
      <c r="AZ11" s="231"/>
      <c r="BA11" s="235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</row>
    <row r="12" spans="1:113" s="227" customFormat="1" ht="37.5" customHeight="1">
      <c r="A12" s="228" t="s">
        <v>365</v>
      </c>
      <c r="B12" s="237" t="s">
        <v>331</v>
      </c>
      <c r="C12" s="216">
        <v>4</v>
      </c>
      <c r="D12" s="236" t="s">
        <v>45</v>
      </c>
      <c r="E12" s="218">
        <v>12</v>
      </c>
      <c r="F12" s="229">
        <f>E12*30</f>
        <v>360</v>
      </c>
      <c r="G12" s="230">
        <f>H12+I12+J12</f>
        <v>128</v>
      </c>
      <c r="H12" s="219">
        <f t="shared" si="0"/>
        <v>0</v>
      </c>
      <c r="I12" s="220">
        <v>128</v>
      </c>
      <c r="J12" s="221">
        <f t="shared" si="0"/>
        <v>0</v>
      </c>
      <c r="K12" s="378">
        <f>F12-G12</f>
        <v>232</v>
      </c>
      <c r="L12" s="219"/>
      <c r="M12" s="220">
        <v>32</v>
      </c>
      <c r="N12" s="221"/>
      <c r="O12" s="220">
        <v>58</v>
      </c>
      <c r="P12" s="223">
        <v>3</v>
      </c>
      <c r="Q12" s="222"/>
      <c r="R12" s="220">
        <v>32</v>
      </c>
      <c r="S12" s="221"/>
      <c r="T12" s="220">
        <v>58</v>
      </c>
      <c r="U12" s="223">
        <v>3</v>
      </c>
      <c r="V12" s="219"/>
      <c r="W12" s="220">
        <v>32</v>
      </c>
      <c r="X12" s="221"/>
      <c r="Y12" s="220">
        <v>58</v>
      </c>
      <c r="Z12" s="223">
        <v>3</v>
      </c>
      <c r="AA12" s="219"/>
      <c r="AB12" s="220">
        <v>32</v>
      </c>
      <c r="AC12" s="221"/>
      <c r="AD12" s="220">
        <v>58</v>
      </c>
      <c r="AE12" s="223">
        <v>3</v>
      </c>
      <c r="AF12" s="219"/>
      <c r="AG12" s="220"/>
      <c r="AH12" s="221"/>
      <c r="AI12" s="220">
        <f>AJ12*30-(AF12+AG12+AH12)</f>
        <v>0</v>
      </c>
      <c r="AJ12" s="223"/>
      <c r="AK12" s="219"/>
      <c r="AL12" s="220"/>
      <c r="AM12" s="221"/>
      <c r="AN12" s="220">
        <f>AO12*30-(AK12+AL12+AM12)</f>
        <v>0</v>
      </c>
      <c r="AO12" s="223"/>
      <c r="AP12" s="219"/>
      <c r="AQ12" s="220"/>
      <c r="AR12" s="221"/>
      <c r="AS12" s="220">
        <f>AT12*30-(AP12+AQ12+AR12)</f>
        <v>0</v>
      </c>
      <c r="AT12" s="223"/>
      <c r="AU12" s="219"/>
      <c r="AV12" s="220"/>
      <c r="AW12" s="221"/>
      <c r="AX12" s="220">
        <f>AY12*30-(AU12+AV12+AW12)</f>
        <v>0</v>
      </c>
      <c r="AY12" s="223"/>
      <c r="AZ12" s="232"/>
      <c r="BA12" s="232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  <c r="DD12" s="226"/>
      <c r="DE12" s="226"/>
      <c r="DF12" s="226"/>
      <c r="DG12" s="226"/>
      <c r="DH12" s="226"/>
      <c r="DI12" s="226"/>
    </row>
    <row r="13" spans="1:113" s="227" customFormat="1" ht="39.75" customHeight="1" thickBot="1">
      <c r="A13" s="365" t="s">
        <v>366</v>
      </c>
      <c r="B13" s="366" t="s">
        <v>384</v>
      </c>
      <c r="C13" s="218">
        <v>3</v>
      </c>
      <c r="D13" s="354" t="s">
        <v>345</v>
      </c>
      <c r="E13" s="218">
        <v>9</v>
      </c>
      <c r="F13" s="229">
        <f>E13*30</f>
        <v>270</v>
      </c>
      <c r="G13" s="230">
        <f>H13+I13+J13</f>
        <v>96</v>
      </c>
      <c r="H13" s="219">
        <v>48</v>
      </c>
      <c r="I13" s="220"/>
      <c r="J13" s="221">
        <v>48</v>
      </c>
      <c r="K13" s="379">
        <f>F13-G13</f>
        <v>174</v>
      </c>
      <c r="L13" s="219">
        <v>16</v>
      </c>
      <c r="M13" s="220"/>
      <c r="N13" s="221">
        <v>16</v>
      </c>
      <c r="O13" s="374">
        <v>58</v>
      </c>
      <c r="P13" s="223">
        <v>3</v>
      </c>
      <c r="Q13" s="222">
        <v>16</v>
      </c>
      <c r="R13" s="220"/>
      <c r="S13" s="221">
        <v>16</v>
      </c>
      <c r="T13" s="374">
        <v>58</v>
      </c>
      <c r="U13" s="223">
        <v>3</v>
      </c>
      <c r="V13" s="219">
        <v>16</v>
      </c>
      <c r="W13" s="220"/>
      <c r="X13" s="221">
        <v>16</v>
      </c>
      <c r="Y13" s="374">
        <v>58</v>
      </c>
      <c r="Z13" s="223">
        <v>3</v>
      </c>
      <c r="AA13" s="219"/>
      <c r="AB13" s="220"/>
      <c r="AC13" s="221"/>
      <c r="AD13" s="374">
        <f>AE13*30-(AA13+AB13+AC13)</f>
        <v>0</v>
      </c>
      <c r="AE13" s="223"/>
      <c r="AF13" s="219"/>
      <c r="AG13" s="220"/>
      <c r="AH13" s="221"/>
      <c r="AI13" s="374">
        <f>AJ13*30-(AF13+AG13+AH13)</f>
        <v>0</v>
      </c>
      <c r="AJ13" s="223"/>
      <c r="AK13" s="219"/>
      <c r="AL13" s="220"/>
      <c r="AM13" s="221"/>
      <c r="AN13" s="374">
        <f>AO13*30-(AK13+AL13+AM13)</f>
        <v>0</v>
      </c>
      <c r="AO13" s="223"/>
      <c r="AP13" s="219"/>
      <c r="AQ13" s="220"/>
      <c r="AR13" s="221"/>
      <c r="AS13" s="374">
        <f>AT13*30-(AP13+AQ13+AR13)</f>
        <v>0</v>
      </c>
      <c r="AT13" s="223"/>
      <c r="AU13" s="219"/>
      <c r="AV13" s="220"/>
      <c r="AW13" s="221"/>
      <c r="AX13" s="374">
        <f>AY13*30-(AU13+AV13+AW13)</f>
        <v>0</v>
      </c>
      <c r="AY13" s="223"/>
      <c r="AZ13" s="232"/>
      <c r="BA13" s="232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  <c r="DC13" s="226"/>
      <c r="DD13" s="226"/>
      <c r="DE13" s="226"/>
      <c r="DF13" s="226"/>
      <c r="DG13" s="226"/>
      <c r="DH13" s="226"/>
      <c r="DI13" s="226"/>
    </row>
    <row r="14" spans="1:113" s="369" customFormat="1" ht="21.75" customHeight="1" thickBot="1">
      <c r="A14" s="435" t="s">
        <v>321</v>
      </c>
      <c r="B14" s="436"/>
      <c r="C14" s="362">
        <v>3</v>
      </c>
      <c r="D14" s="314">
        <v>6</v>
      </c>
      <c r="E14" s="325">
        <f aca="true" t="shared" si="1" ref="E14:AY14">SUM(E11:E13)</f>
        <v>27</v>
      </c>
      <c r="F14" s="367">
        <f t="shared" si="1"/>
        <v>810</v>
      </c>
      <c r="G14" s="356">
        <f t="shared" si="1"/>
        <v>288</v>
      </c>
      <c r="H14" s="357">
        <f t="shared" si="1"/>
        <v>80</v>
      </c>
      <c r="I14" s="355">
        <f t="shared" si="1"/>
        <v>160</v>
      </c>
      <c r="J14" s="358">
        <f t="shared" si="1"/>
        <v>48</v>
      </c>
      <c r="K14" s="380">
        <f t="shared" si="1"/>
        <v>522</v>
      </c>
      <c r="L14" s="357">
        <f t="shared" si="1"/>
        <v>32</v>
      </c>
      <c r="M14" s="355">
        <f t="shared" si="1"/>
        <v>48</v>
      </c>
      <c r="N14" s="358">
        <f t="shared" si="1"/>
        <v>16</v>
      </c>
      <c r="O14" s="325">
        <f t="shared" si="1"/>
        <v>174</v>
      </c>
      <c r="P14" s="356">
        <f t="shared" si="1"/>
        <v>9</v>
      </c>
      <c r="Q14" s="357">
        <f t="shared" si="1"/>
        <v>32</v>
      </c>
      <c r="R14" s="355">
        <f t="shared" si="1"/>
        <v>48</v>
      </c>
      <c r="S14" s="358">
        <f t="shared" si="1"/>
        <v>16</v>
      </c>
      <c r="T14" s="325">
        <f t="shared" si="1"/>
        <v>174</v>
      </c>
      <c r="U14" s="356">
        <f t="shared" si="1"/>
        <v>9</v>
      </c>
      <c r="V14" s="357">
        <f t="shared" si="1"/>
        <v>16</v>
      </c>
      <c r="W14" s="355">
        <f t="shared" si="1"/>
        <v>32</v>
      </c>
      <c r="X14" s="358">
        <f t="shared" si="1"/>
        <v>16</v>
      </c>
      <c r="Y14" s="325">
        <f t="shared" si="1"/>
        <v>116</v>
      </c>
      <c r="Z14" s="356">
        <f t="shared" si="1"/>
        <v>6</v>
      </c>
      <c r="AA14" s="357">
        <f t="shared" si="1"/>
        <v>0</v>
      </c>
      <c r="AB14" s="355">
        <f t="shared" si="1"/>
        <v>32</v>
      </c>
      <c r="AC14" s="358">
        <f t="shared" si="1"/>
        <v>0</v>
      </c>
      <c r="AD14" s="325">
        <f t="shared" si="1"/>
        <v>58</v>
      </c>
      <c r="AE14" s="356">
        <f t="shared" si="1"/>
        <v>3</v>
      </c>
      <c r="AF14" s="357">
        <f t="shared" si="1"/>
        <v>0</v>
      </c>
      <c r="AG14" s="355">
        <f t="shared" si="1"/>
        <v>0</v>
      </c>
      <c r="AH14" s="358">
        <f t="shared" si="1"/>
        <v>0</v>
      </c>
      <c r="AI14" s="325">
        <f t="shared" si="1"/>
        <v>0</v>
      </c>
      <c r="AJ14" s="356">
        <f t="shared" si="1"/>
        <v>0</v>
      </c>
      <c r="AK14" s="357">
        <f t="shared" si="1"/>
        <v>0</v>
      </c>
      <c r="AL14" s="355">
        <f t="shared" si="1"/>
        <v>0</v>
      </c>
      <c r="AM14" s="358">
        <f t="shared" si="1"/>
        <v>0</v>
      </c>
      <c r="AN14" s="325">
        <f t="shared" si="1"/>
        <v>0</v>
      </c>
      <c r="AO14" s="356">
        <f t="shared" si="1"/>
        <v>0</v>
      </c>
      <c r="AP14" s="357">
        <f t="shared" si="1"/>
        <v>0</v>
      </c>
      <c r="AQ14" s="355">
        <f t="shared" si="1"/>
        <v>0</v>
      </c>
      <c r="AR14" s="358">
        <f t="shared" si="1"/>
        <v>0</v>
      </c>
      <c r="AS14" s="325">
        <f t="shared" si="1"/>
        <v>0</v>
      </c>
      <c r="AT14" s="356">
        <f t="shared" si="1"/>
        <v>0</v>
      </c>
      <c r="AU14" s="357">
        <f t="shared" si="1"/>
        <v>0</v>
      </c>
      <c r="AV14" s="355">
        <f t="shared" si="1"/>
        <v>0</v>
      </c>
      <c r="AW14" s="358">
        <f t="shared" si="1"/>
        <v>0</v>
      </c>
      <c r="AX14" s="325">
        <f t="shared" si="1"/>
        <v>0</v>
      </c>
      <c r="AY14" s="356">
        <f t="shared" si="1"/>
        <v>0</v>
      </c>
      <c r="AZ14" s="390"/>
      <c r="BA14" s="265"/>
      <c r="BB14" s="265"/>
      <c r="BC14" s="265"/>
      <c r="BD14" s="265"/>
      <c r="BE14" s="265"/>
      <c r="BF14" s="368"/>
      <c r="BG14" s="368"/>
      <c r="BH14" s="368"/>
      <c r="BI14" s="368"/>
      <c r="BJ14" s="368"/>
      <c r="BK14" s="368"/>
      <c r="BL14" s="368"/>
      <c r="BM14" s="368"/>
      <c r="BN14" s="368"/>
      <c r="BO14" s="368"/>
      <c r="BP14" s="368"/>
      <c r="BQ14" s="368"/>
      <c r="BR14" s="368"/>
      <c r="BS14" s="368"/>
      <c r="BT14" s="368"/>
      <c r="BU14" s="368"/>
      <c r="BV14" s="368"/>
      <c r="BW14" s="368"/>
      <c r="BX14" s="368"/>
      <c r="BY14" s="368"/>
      <c r="BZ14" s="368"/>
      <c r="CA14" s="368"/>
      <c r="CB14" s="368"/>
      <c r="CC14" s="368"/>
      <c r="CD14" s="368"/>
      <c r="CE14" s="368"/>
      <c r="CF14" s="368"/>
      <c r="CG14" s="368"/>
      <c r="CH14" s="368"/>
      <c r="CI14" s="368"/>
      <c r="CJ14" s="368"/>
      <c r="CK14" s="368"/>
      <c r="CL14" s="368"/>
      <c r="CM14" s="368"/>
      <c r="CN14" s="368"/>
      <c r="CO14" s="368"/>
      <c r="CP14" s="368"/>
      <c r="CQ14" s="368"/>
      <c r="CR14" s="368"/>
      <c r="CS14" s="368"/>
      <c r="CT14" s="368"/>
      <c r="CU14" s="368"/>
      <c r="CV14" s="368"/>
      <c r="CW14" s="368"/>
      <c r="CX14" s="368"/>
      <c r="CY14" s="368"/>
      <c r="CZ14" s="368"/>
      <c r="DA14" s="368"/>
      <c r="DB14" s="368"/>
      <c r="DC14" s="368"/>
      <c r="DD14" s="368"/>
      <c r="DE14" s="368"/>
      <c r="DF14" s="368"/>
      <c r="DG14" s="368"/>
      <c r="DH14" s="368"/>
      <c r="DI14" s="368"/>
    </row>
    <row r="15" spans="1:113" s="386" customFormat="1" ht="29.25" customHeight="1" thickBot="1">
      <c r="A15" s="435" t="s">
        <v>385</v>
      </c>
      <c r="B15" s="436"/>
      <c r="C15" s="362">
        <v>3</v>
      </c>
      <c r="D15" s="314">
        <v>6</v>
      </c>
      <c r="E15" s="325">
        <f>E14</f>
        <v>27</v>
      </c>
      <c r="F15" s="364">
        <f aca="true" t="shared" si="2" ref="F15:AY15">F14</f>
        <v>810</v>
      </c>
      <c r="G15" s="325">
        <f t="shared" si="2"/>
        <v>288</v>
      </c>
      <c r="H15" s="325">
        <f t="shared" si="2"/>
        <v>80</v>
      </c>
      <c r="I15" s="325">
        <f t="shared" si="2"/>
        <v>160</v>
      </c>
      <c r="J15" s="325">
        <f t="shared" si="2"/>
        <v>48</v>
      </c>
      <c r="K15" s="325">
        <f t="shared" si="2"/>
        <v>522</v>
      </c>
      <c r="L15" s="325">
        <f t="shared" si="2"/>
        <v>32</v>
      </c>
      <c r="M15" s="325">
        <f t="shared" si="2"/>
        <v>48</v>
      </c>
      <c r="N15" s="325">
        <f t="shared" si="2"/>
        <v>16</v>
      </c>
      <c r="O15" s="325">
        <f t="shared" si="2"/>
        <v>174</v>
      </c>
      <c r="P15" s="325">
        <f t="shared" si="2"/>
        <v>9</v>
      </c>
      <c r="Q15" s="325">
        <f t="shared" si="2"/>
        <v>32</v>
      </c>
      <c r="R15" s="325">
        <f t="shared" si="2"/>
        <v>48</v>
      </c>
      <c r="S15" s="325">
        <f t="shared" si="2"/>
        <v>16</v>
      </c>
      <c r="T15" s="325">
        <f t="shared" si="2"/>
        <v>174</v>
      </c>
      <c r="U15" s="325">
        <f t="shared" si="2"/>
        <v>9</v>
      </c>
      <c r="V15" s="325">
        <f t="shared" si="2"/>
        <v>16</v>
      </c>
      <c r="W15" s="325">
        <f t="shared" si="2"/>
        <v>32</v>
      </c>
      <c r="X15" s="325">
        <f t="shared" si="2"/>
        <v>16</v>
      </c>
      <c r="Y15" s="325">
        <f t="shared" si="2"/>
        <v>116</v>
      </c>
      <c r="Z15" s="325">
        <f t="shared" si="2"/>
        <v>6</v>
      </c>
      <c r="AA15" s="325">
        <f t="shared" si="2"/>
        <v>0</v>
      </c>
      <c r="AB15" s="325">
        <f t="shared" si="2"/>
        <v>32</v>
      </c>
      <c r="AC15" s="325">
        <f t="shared" si="2"/>
        <v>0</v>
      </c>
      <c r="AD15" s="325">
        <f t="shared" si="2"/>
        <v>58</v>
      </c>
      <c r="AE15" s="325">
        <f t="shared" si="2"/>
        <v>3</v>
      </c>
      <c r="AF15" s="325">
        <f t="shared" si="2"/>
        <v>0</v>
      </c>
      <c r="AG15" s="325">
        <f t="shared" si="2"/>
        <v>0</v>
      </c>
      <c r="AH15" s="325">
        <f t="shared" si="2"/>
        <v>0</v>
      </c>
      <c r="AI15" s="325">
        <f t="shared" si="2"/>
        <v>0</v>
      </c>
      <c r="AJ15" s="325">
        <f t="shared" si="2"/>
        <v>0</v>
      </c>
      <c r="AK15" s="325">
        <f t="shared" si="2"/>
        <v>0</v>
      </c>
      <c r="AL15" s="325">
        <f t="shared" si="2"/>
        <v>0</v>
      </c>
      <c r="AM15" s="325">
        <f t="shared" si="2"/>
        <v>0</v>
      </c>
      <c r="AN15" s="325">
        <f t="shared" si="2"/>
        <v>0</v>
      </c>
      <c r="AO15" s="325">
        <f t="shared" si="2"/>
        <v>0</v>
      </c>
      <c r="AP15" s="325">
        <f t="shared" si="2"/>
        <v>0</v>
      </c>
      <c r="AQ15" s="325">
        <f t="shared" si="2"/>
        <v>0</v>
      </c>
      <c r="AR15" s="325">
        <f t="shared" si="2"/>
        <v>0</v>
      </c>
      <c r="AS15" s="325">
        <f t="shared" si="2"/>
        <v>0</v>
      </c>
      <c r="AT15" s="325">
        <f t="shared" si="2"/>
        <v>0</v>
      </c>
      <c r="AU15" s="325">
        <f t="shared" si="2"/>
        <v>0</v>
      </c>
      <c r="AV15" s="325">
        <f t="shared" si="2"/>
        <v>0</v>
      </c>
      <c r="AW15" s="325">
        <f t="shared" si="2"/>
        <v>0</v>
      </c>
      <c r="AX15" s="325">
        <f t="shared" si="2"/>
        <v>0</v>
      </c>
      <c r="AY15" s="325">
        <f t="shared" si="2"/>
        <v>0</v>
      </c>
      <c r="AZ15" s="390"/>
      <c r="BA15" s="265"/>
      <c r="BB15" s="265"/>
      <c r="BC15" s="265"/>
      <c r="BD15" s="265"/>
      <c r="BE15" s="265"/>
      <c r="BF15" s="393"/>
      <c r="BG15" s="385"/>
      <c r="BH15" s="385"/>
      <c r="BI15" s="385"/>
      <c r="BJ15" s="385"/>
      <c r="BK15" s="385"/>
      <c r="BL15" s="385"/>
      <c r="BM15" s="385"/>
      <c r="BN15" s="385"/>
      <c r="BO15" s="385"/>
      <c r="BP15" s="385"/>
      <c r="BQ15" s="385"/>
      <c r="BR15" s="385"/>
      <c r="BS15" s="385"/>
      <c r="BT15" s="385"/>
      <c r="BU15" s="385"/>
      <c r="BV15" s="385"/>
      <c r="BW15" s="385"/>
      <c r="BX15" s="385"/>
      <c r="BY15" s="385"/>
      <c r="BZ15" s="385"/>
      <c r="CA15" s="385"/>
      <c r="CB15" s="385"/>
      <c r="CC15" s="385"/>
      <c r="CD15" s="385"/>
      <c r="CE15" s="385"/>
      <c r="CF15" s="385"/>
      <c r="CG15" s="385"/>
      <c r="CH15" s="385"/>
      <c r="CI15" s="385"/>
      <c r="CJ15" s="385"/>
      <c r="CK15" s="385"/>
      <c r="CL15" s="385"/>
      <c r="CM15" s="385"/>
      <c r="CN15" s="385"/>
      <c r="CO15" s="385"/>
      <c r="CP15" s="385"/>
      <c r="CQ15" s="385"/>
      <c r="CR15" s="385"/>
      <c r="CS15" s="385"/>
      <c r="CT15" s="385"/>
      <c r="CU15" s="385"/>
      <c r="CV15" s="385"/>
      <c r="CW15" s="385"/>
      <c r="CX15" s="385"/>
      <c r="CY15" s="385"/>
      <c r="CZ15" s="385"/>
      <c r="DA15" s="385"/>
      <c r="DB15" s="385"/>
      <c r="DC15" s="385"/>
      <c r="DD15" s="385"/>
      <c r="DE15" s="385"/>
      <c r="DF15" s="385"/>
      <c r="DG15" s="385"/>
      <c r="DH15" s="385"/>
      <c r="DI15" s="385"/>
    </row>
    <row r="16" spans="1:113" s="227" customFormat="1" ht="21.75" customHeight="1" thickBot="1">
      <c r="A16" s="515" t="s">
        <v>361</v>
      </c>
      <c r="B16" s="516"/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6"/>
      <c r="R16" s="516"/>
      <c r="S16" s="516"/>
      <c r="T16" s="516"/>
      <c r="U16" s="516"/>
      <c r="V16" s="516"/>
      <c r="W16" s="516"/>
      <c r="X16" s="516"/>
      <c r="Y16" s="516"/>
      <c r="Z16" s="516"/>
      <c r="AA16" s="516"/>
      <c r="AB16" s="516"/>
      <c r="AC16" s="516"/>
      <c r="AD16" s="516"/>
      <c r="AE16" s="516"/>
      <c r="AF16" s="516"/>
      <c r="AG16" s="516"/>
      <c r="AH16" s="516"/>
      <c r="AI16" s="516"/>
      <c r="AJ16" s="516"/>
      <c r="AK16" s="516"/>
      <c r="AL16" s="516"/>
      <c r="AM16" s="516"/>
      <c r="AN16" s="516"/>
      <c r="AO16" s="516"/>
      <c r="AP16" s="516"/>
      <c r="AQ16" s="516"/>
      <c r="AR16" s="516"/>
      <c r="AS16" s="516"/>
      <c r="AT16" s="516"/>
      <c r="AU16" s="516"/>
      <c r="AV16" s="516"/>
      <c r="AW16" s="516"/>
      <c r="AX16" s="516"/>
      <c r="AY16" s="517"/>
      <c r="AZ16" s="231"/>
      <c r="BA16" s="231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226"/>
      <c r="DG16" s="226"/>
      <c r="DH16" s="226"/>
      <c r="DI16" s="226"/>
    </row>
    <row r="17" spans="1:113" s="227" customFormat="1" ht="21.75" customHeight="1" thickBot="1">
      <c r="A17" s="518" t="s">
        <v>363</v>
      </c>
      <c r="B17" s="519"/>
      <c r="C17" s="519"/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519"/>
      <c r="AD17" s="519"/>
      <c r="AE17" s="519"/>
      <c r="AF17" s="519"/>
      <c r="AG17" s="519"/>
      <c r="AH17" s="519"/>
      <c r="AI17" s="519"/>
      <c r="AJ17" s="519"/>
      <c r="AK17" s="519"/>
      <c r="AL17" s="519"/>
      <c r="AM17" s="519"/>
      <c r="AN17" s="519"/>
      <c r="AO17" s="519"/>
      <c r="AP17" s="519"/>
      <c r="AQ17" s="519"/>
      <c r="AR17" s="519"/>
      <c r="AS17" s="519"/>
      <c r="AT17" s="519"/>
      <c r="AU17" s="519"/>
      <c r="AV17" s="519"/>
      <c r="AW17" s="519"/>
      <c r="AX17" s="519"/>
      <c r="AY17" s="520"/>
      <c r="AZ17" s="231"/>
      <c r="BA17" s="231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6"/>
      <c r="DE17" s="226"/>
      <c r="DF17" s="226"/>
      <c r="DG17" s="226"/>
      <c r="DH17" s="226"/>
      <c r="DI17" s="226"/>
    </row>
    <row r="18" spans="1:113" s="227" customFormat="1" ht="21.75" customHeight="1">
      <c r="A18" s="228" t="s">
        <v>367</v>
      </c>
      <c r="B18" s="238" t="s">
        <v>332</v>
      </c>
      <c r="C18" s="218">
        <v>4</v>
      </c>
      <c r="D18" s="234">
        <v>3</v>
      </c>
      <c r="E18" s="218">
        <v>6</v>
      </c>
      <c r="F18" s="229">
        <f>E18*30</f>
        <v>180</v>
      </c>
      <c r="G18" s="230">
        <f>H18+I18+J18</f>
        <v>64</v>
      </c>
      <c r="H18" s="219">
        <v>32</v>
      </c>
      <c r="I18" s="220">
        <f>M18+R18+W18+AB18+AG18+AL18+AQ18+AV18</f>
        <v>0</v>
      </c>
      <c r="J18" s="221">
        <v>32</v>
      </c>
      <c r="K18" s="377">
        <f>F18-G18</f>
        <v>116</v>
      </c>
      <c r="L18" s="219"/>
      <c r="M18" s="220"/>
      <c r="N18" s="221"/>
      <c r="O18" s="373">
        <f>P18*30-(L18+M18+N18)</f>
        <v>0</v>
      </c>
      <c r="P18" s="223"/>
      <c r="Q18" s="222"/>
      <c r="R18" s="220"/>
      <c r="S18" s="221"/>
      <c r="T18" s="373">
        <f>U18*30-(Q18+R18+S18)</f>
        <v>0</v>
      </c>
      <c r="U18" s="376"/>
      <c r="V18" s="219">
        <v>16</v>
      </c>
      <c r="W18" s="220"/>
      <c r="X18" s="221">
        <v>16</v>
      </c>
      <c r="Y18" s="373">
        <v>58</v>
      </c>
      <c r="Z18" s="223">
        <v>3</v>
      </c>
      <c r="AA18" s="219">
        <v>16</v>
      </c>
      <c r="AB18" s="220"/>
      <c r="AC18" s="221">
        <v>16</v>
      </c>
      <c r="AD18" s="373">
        <v>58</v>
      </c>
      <c r="AE18" s="376">
        <v>3</v>
      </c>
      <c r="AF18" s="219"/>
      <c r="AG18" s="220"/>
      <c r="AH18" s="221"/>
      <c r="AI18" s="373">
        <f>AJ18*30-(AF18+AG18+AH18)</f>
        <v>0</v>
      </c>
      <c r="AJ18" s="223"/>
      <c r="AK18" s="219"/>
      <c r="AL18" s="220"/>
      <c r="AM18" s="221"/>
      <c r="AN18" s="373">
        <f>AO18*30-(AK18+AL18+AM18)</f>
        <v>0</v>
      </c>
      <c r="AO18" s="376"/>
      <c r="AP18" s="219"/>
      <c r="AQ18" s="220"/>
      <c r="AR18" s="221"/>
      <c r="AS18" s="373">
        <f>AT18*30-(AP18+AQ18+AR18)</f>
        <v>0</v>
      </c>
      <c r="AT18" s="223"/>
      <c r="AU18" s="219"/>
      <c r="AV18" s="220"/>
      <c r="AW18" s="221"/>
      <c r="AX18" s="373">
        <f>AY18*30-(AU18+AV18+AW18)</f>
        <v>0</v>
      </c>
      <c r="AY18" s="223"/>
      <c r="AZ18" s="224"/>
      <c r="BA18" s="225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226"/>
      <c r="BZ18" s="226"/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/>
      <c r="CL18" s="226"/>
      <c r="CM18" s="226"/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6"/>
      <c r="DD18" s="226"/>
      <c r="DE18" s="226"/>
      <c r="DF18" s="226"/>
      <c r="DG18" s="226"/>
      <c r="DH18" s="226"/>
      <c r="DI18" s="226"/>
    </row>
    <row r="19" spans="1:113" s="227" customFormat="1" ht="37.5" customHeight="1">
      <c r="A19" s="228" t="s">
        <v>368</v>
      </c>
      <c r="B19" s="237" t="s">
        <v>333</v>
      </c>
      <c r="C19" s="216">
        <v>4</v>
      </c>
      <c r="D19" s="236">
        <v>3</v>
      </c>
      <c r="E19" s="218">
        <v>6</v>
      </c>
      <c r="F19" s="229">
        <f>E19*30</f>
        <v>180</v>
      </c>
      <c r="G19" s="230">
        <f>H19+I19+J19</f>
        <v>64</v>
      </c>
      <c r="H19" s="219">
        <v>32</v>
      </c>
      <c r="I19" s="220">
        <f>M19+R19+W19+AB19+AG19+AL19+AQ19+AV19</f>
        <v>0</v>
      </c>
      <c r="J19" s="221">
        <v>32</v>
      </c>
      <c r="K19" s="378">
        <f>F19-G19</f>
        <v>116</v>
      </c>
      <c r="L19" s="219"/>
      <c r="M19" s="220"/>
      <c r="N19" s="221"/>
      <c r="O19" s="220">
        <f>P19*30-(L19+M19+N19)</f>
        <v>0</v>
      </c>
      <c r="P19" s="223"/>
      <c r="Q19" s="222"/>
      <c r="R19" s="220"/>
      <c r="S19" s="221"/>
      <c r="T19" s="220">
        <f>U19*30-(Q19+R19+S19)</f>
        <v>0</v>
      </c>
      <c r="U19" s="223"/>
      <c r="V19" s="219">
        <v>16</v>
      </c>
      <c r="W19" s="220"/>
      <c r="X19" s="221">
        <v>16</v>
      </c>
      <c r="Y19" s="220">
        <v>58</v>
      </c>
      <c r="Z19" s="223">
        <v>3</v>
      </c>
      <c r="AA19" s="219">
        <v>16</v>
      </c>
      <c r="AB19" s="220"/>
      <c r="AC19" s="221">
        <v>16</v>
      </c>
      <c r="AD19" s="220">
        <v>58</v>
      </c>
      <c r="AE19" s="223">
        <v>3</v>
      </c>
      <c r="AF19" s="219"/>
      <c r="AG19" s="220"/>
      <c r="AH19" s="221"/>
      <c r="AI19" s="220">
        <f>AJ19*30-(AF19+AG19+AH19)</f>
        <v>0</v>
      </c>
      <c r="AJ19" s="223"/>
      <c r="AK19" s="219"/>
      <c r="AL19" s="220"/>
      <c r="AM19" s="221"/>
      <c r="AN19" s="220">
        <f>AO19*30-(AK19+AL19+AM19)</f>
        <v>0</v>
      </c>
      <c r="AO19" s="223"/>
      <c r="AP19" s="219"/>
      <c r="AQ19" s="220"/>
      <c r="AR19" s="221"/>
      <c r="AS19" s="220">
        <f>AT19*30-(AP19+AQ19+AR19)</f>
        <v>0</v>
      </c>
      <c r="AT19" s="223"/>
      <c r="AU19" s="219"/>
      <c r="AV19" s="220"/>
      <c r="AW19" s="221"/>
      <c r="AX19" s="220">
        <f>AY19*30-(AU19+AV19+AW19)</f>
        <v>0</v>
      </c>
      <c r="AY19" s="223"/>
      <c r="AZ19" s="231"/>
      <c r="BA19" s="231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226"/>
      <c r="DF19" s="226"/>
      <c r="DG19" s="226"/>
      <c r="DH19" s="226"/>
      <c r="DI19" s="226"/>
    </row>
    <row r="20" spans="1:113" s="227" customFormat="1" ht="39" customHeight="1" thickBot="1">
      <c r="A20" s="365" t="s">
        <v>369</v>
      </c>
      <c r="B20" s="366" t="s">
        <v>334</v>
      </c>
      <c r="C20" s="218">
        <v>4</v>
      </c>
      <c r="D20" s="354">
        <v>3</v>
      </c>
      <c r="E20" s="218">
        <v>6</v>
      </c>
      <c r="F20" s="229">
        <f>E20*30</f>
        <v>180</v>
      </c>
      <c r="G20" s="230">
        <f>H20+I20+J20</f>
        <v>64</v>
      </c>
      <c r="H20" s="219">
        <v>32</v>
      </c>
      <c r="I20" s="220">
        <f>M20+R20+W20+AB20+AG20+AL20+AQ20+AV20</f>
        <v>0</v>
      </c>
      <c r="J20" s="221">
        <v>32</v>
      </c>
      <c r="K20" s="379">
        <f>F20-G20</f>
        <v>116</v>
      </c>
      <c r="L20" s="219"/>
      <c r="M20" s="220"/>
      <c r="N20" s="221"/>
      <c r="O20" s="374">
        <f>P20*30-(L20+M20+N20)</f>
        <v>0</v>
      </c>
      <c r="P20" s="223"/>
      <c r="Q20" s="222"/>
      <c r="R20" s="220"/>
      <c r="S20" s="221"/>
      <c r="T20" s="374">
        <f>U20*30-(Q20+R20+S20)</f>
        <v>0</v>
      </c>
      <c r="U20" s="223"/>
      <c r="V20" s="219">
        <v>16</v>
      </c>
      <c r="W20" s="220"/>
      <c r="X20" s="221">
        <v>16</v>
      </c>
      <c r="Y20" s="374">
        <v>58</v>
      </c>
      <c r="Z20" s="223">
        <v>3</v>
      </c>
      <c r="AA20" s="219">
        <v>16</v>
      </c>
      <c r="AB20" s="220"/>
      <c r="AC20" s="221">
        <v>16</v>
      </c>
      <c r="AD20" s="374">
        <v>58</v>
      </c>
      <c r="AE20" s="223">
        <v>3</v>
      </c>
      <c r="AF20" s="219"/>
      <c r="AG20" s="220"/>
      <c r="AH20" s="221"/>
      <c r="AI20" s="374">
        <f>AJ20*30-(AF20+AG20+AH20)</f>
        <v>0</v>
      </c>
      <c r="AJ20" s="223"/>
      <c r="AK20" s="219"/>
      <c r="AL20" s="220"/>
      <c r="AM20" s="221"/>
      <c r="AN20" s="374">
        <f>AO20*30-(AK20+AL20+AM20)</f>
        <v>0</v>
      </c>
      <c r="AO20" s="223"/>
      <c r="AP20" s="219"/>
      <c r="AQ20" s="220"/>
      <c r="AR20" s="221"/>
      <c r="AS20" s="374">
        <f>AT20*30-(AP20+AQ20+AR20)</f>
        <v>0</v>
      </c>
      <c r="AT20" s="223"/>
      <c r="AU20" s="219"/>
      <c r="AV20" s="220"/>
      <c r="AW20" s="221"/>
      <c r="AX20" s="374">
        <f>AY20*30-(AU20+AV20+AW20)</f>
        <v>0</v>
      </c>
      <c r="AY20" s="223"/>
      <c r="AZ20" s="232"/>
      <c r="BA20" s="232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226"/>
      <c r="DD20" s="226"/>
      <c r="DE20" s="226"/>
      <c r="DF20" s="226"/>
      <c r="DG20" s="226"/>
      <c r="DH20" s="226"/>
      <c r="DI20" s="226"/>
    </row>
    <row r="21" spans="1:113" s="386" customFormat="1" ht="29.25" customHeight="1" thickBot="1">
      <c r="A21" s="435" t="s">
        <v>321</v>
      </c>
      <c r="B21" s="436"/>
      <c r="C21" s="362">
        <v>3</v>
      </c>
      <c r="D21" s="314">
        <v>3</v>
      </c>
      <c r="E21" s="325">
        <f aca="true" t="shared" si="3" ref="E21:AY21">SUM(E18:E20)</f>
        <v>18</v>
      </c>
      <c r="F21" s="367">
        <f t="shared" si="3"/>
        <v>540</v>
      </c>
      <c r="G21" s="356">
        <f t="shared" si="3"/>
        <v>192</v>
      </c>
      <c r="H21" s="325">
        <f t="shared" si="3"/>
        <v>96</v>
      </c>
      <c r="I21" s="355">
        <f t="shared" si="3"/>
        <v>0</v>
      </c>
      <c r="J21" s="356">
        <f t="shared" si="3"/>
        <v>96</v>
      </c>
      <c r="K21" s="381">
        <f t="shared" si="3"/>
        <v>348</v>
      </c>
      <c r="L21" s="357">
        <f t="shared" si="3"/>
        <v>0</v>
      </c>
      <c r="M21" s="355">
        <f t="shared" si="3"/>
        <v>0</v>
      </c>
      <c r="N21" s="356">
        <f t="shared" si="3"/>
        <v>0</v>
      </c>
      <c r="O21" s="325">
        <f t="shared" si="3"/>
        <v>0</v>
      </c>
      <c r="P21" s="356">
        <f t="shared" si="3"/>
        <v>0</v>
      </c>
      <c r="Q21" s="325">
        <f t="shared" si="3"/>
        <v>0</v>
      </c>
      <c r="R21" s="355">
        <f t="shared" si="3"/>
        <v>0</v>
      </c>
      <c r="S21" s="356">
        <f t="shared" si="3"/>
        <v>0</v>
      </c>
      <c r="T21" s="325">
        <f t="shared" si="3"/>
        <v>0</v>
      </c>
      <c r="U21" s="356">
        <f t="shared" si="3"/>
        <v>0</v>
      </c>
      <c r="V21" s="357">
        <f t="shared" si="3"/>
        <v>48</v>
      </c>
      <c r="W21" s="355">
        <f t="shared" si="3"/>
        <v>0</v>
      </c>
      <c r="X21" s="356">
        <f t="shared" si="3"/>
        <v>48</v>
      </c>
      <c r="Y21" s="325">
        <f t="shared" si="3"/>
        <v>174</v>
      </c>
      <c r="Z21" s="356">
        <f t="shared" si="3"/>
        <v>9</v>
      </c>
      <c r="AA21" s="357">
        <f t="shared" si="3"/>
        <v>48</v>
      </c>
      <c r="AB21" s="355">
        <f t="shared" si="3"/>
        <v>0</v>
      </c>
      <c r="AC21" s="356">
        <f t="shared" si="3"/>
        <v>48</v>
      </c>
      <c r="AD21" s="325">
        <f t="shared" si="3"/>
        <v>174</v>
      </c>
      <c r="AE21" s="356">
        <f t="shared" si="3"/>
        <v>9</v>
      </c>
      <c r="AF21" s="357">
        <f t="shared" si="3"/>
        <v>0</v>
      </c>
      <c r="AG21" s="355">
        <f t="shared" si="3"/>
        <v>0</v>
      </c>
      <c r="AH21" s="356">
        <f t="shared" si="3"/>
        <v>0</v>
      </c>
      <c r="AI21" s="357">
        <f t="shared" si="3"/>
        <v>0</v>
      </c>
      <c r="AJ21" s="358">
        <f t="shared" si="3"/>
        <v>0</v>
      </c>
      <c r="AK21" s="325">
        <f t="shared" si="3"/>
        <v>0</v>
      </c>
      <c r="AL21" s="355">
        <f t="shared" si="3"/>
        <v>0</v>
      </c>
      <c r="AM21" s="356">
        <f t="shared" si="3"/>
        <v>0</v>
      </c>
      <c r="AN21" s="325">
        <f t="shared" si="3"/>
        <v>0</v>
      </c>
      <c r="AO21" s="356">
        <f t="shared" si="3"/>
        <v>0</v>
      </c>
      <c r="AP21" s="357">
        <f t="shared" si="3"/>
        <v>0</v>
      </c>
      <c r="AQ21" s="355">
        <f t="shared" si="3"/>
        <v>0</v>
      </c>
      <c r="AR21" s="356">
        <f t="shared" si="3"/>
        <v>0</v>
      </c>
      <c r="AS21" s="357">
        <f t="shared" si="3"/>
        <v>0</v>
      </c>
      <c r="AT21" s="358">
        <f t="shared" si="3"/>
        <v>0</v>
      </c>
      <c r="AU21" s="325">
        <f t="shared" si="3"/>
        <v>0</v>
      </c>
      <c r="AV21" s="355">
        <f t="shared" si="3"/>
        <v>0</v>
      </c>
      <c r="AW21" s="356">
        <f t="shared" si="3"/>
        <v>0</v>
      </c>
      <c r="AX21" s="357">
        <f t="shared" si="3"/>
        <v>0</v>
      </c>
      <c r="AY21" s="356">
        <f t="shared" si="3"/>
        <v>0</v>
      </c>
      <c r="AZ21" s="390"/>
      <c r="BA21" s="265"/>
      <c r="BB21" s="265"/>
      <c r="BC21" s="265"/>
      <c r="BD21" s="265"/>
      <c r="BE21" s="265"/>
      <c r="BF21" s="265"/>
      <c r="BG21" s="265"/>
      <c r="BH21" s="265"/>
      <c r="BI21" s="385"/>
      <c r="BJ21" s="385"/>
      <c r="BK21" s="385"/>
      <c r="BL21" s="385"/>
      <c r="BM21" s="385"/>
      <c r="BN21" s="385"/>
      <c r="BO21" s="385"/>
      <c r="BP21" s="385"/>
      <c r="BQ21" s="385"/>
      <c r="BR21" s="385"/>
      <c r="BS21" s="385"/>
      <c r="BT21" s="385"/>
      <c r="BU21" s="385"/>
      <c r="BV21" s="385"/>
      <c r="BW21" s="385"/>
      <c r="BX21" s="385"/>
      <c r="BY21" s="385"/>
      <c r="BZ21" s="385"/>
      <c r="CA21" s="385"/>
      <c r="CB21" s="385"/>
      <c r="CC21" s="385"/>
      <c r="CD21" s="385"/>
      <c r="CE21" s="385"/>
      <c r="CF21" s="385"/>
      <c r="CG21" s="385"/>
      <c r="CH21" s="385"/>
      <c r="CI21" s="385"/>
      <c r="CJ21" s="385"/>
      <c r="CK21" s="385"/>
      <c r="CL21" s="385"/>
      <c r="CM21" s="385"/>
      <c r="CN21" s="385"/>
      <c r="CO21" s="385"/>
      <c r="CP21" s="385"/>
      <c r="CQ21" s="385"/>
      <c r="CR21" s="385"/>
      <c r="CS21" s="385"/>
      <c r="CT21" s="385"/>
      <c r="CU21" s="385"/>
      <c r="CV21" s="385"/>
      <c r="CW21" s="385"/>
      <c r="CX21" s="385"/>
      <c r="CY21" s="385"/>
      <c r="CZ21" s="385"/>
      <c r="DA21" s="385"/>
      <c r="DB21" s="385"/>
      <c r="DC21" s="385"/>
      <c r="DD21" s="385"/>
      <c r="DE21" s="385"/>
      <c r="DF21" s="385"/>
      <c r="DG21" s="385"/>
      <c r="DH21" s="385"/>
      <c r="DI21" s="385"/>
    </row>
    <row r="22" spans="1:113" s="227" customFormat="1" ht="24" customHeight="1" thickBot="1">
      <c r="A22" s="511" t="s">
        <v>362</v>
      </c>
      <c r="B22" s="512"/>
      <c r="C22" s="512"/>
      <c r="D22" s="512"/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  <c r="P22" s="512"/>
      <c r="Q22" s="512"/>
      <c r="R22" s="512"/>
      <c r="S22" s="512"/>
      <c r="T22" s="512"/>
      <c r="U22" s="512"/>
      <c r="V22" s="512"/>
      <c r="W22" s="512"/>
      <c r="X22" s="512"/>
      <c r="Y22" s="512"/>
      <c r="Z22" s="512"/>
      <c r="AA22" s="512"/>
      <c r="AB22" s="512"/>
      <c r="AC22" s="512"/>
      <c r="AD22" s="512"/>
      <c r="AE22" s="512"/>
      <c r="AF22" s="512"/>
      <c r="AG22" s="512"/>
      <c r="AH22" s="512"/>
      <c r="AI22" s="512"/>
      <c r="AJ22" s="512"/>
      <c r="AK22" s="512"/>
      <c r="AL22" s="512"/>
      <c r="AM22" s="512"/>
      <c r="AN22" s="512"/>
      <c r="AO22" s="512"/>
      <c r="AP22" s="512"/>
      <c r="AQ22" s="512"/>
      <c r="AR22" s="512"/>
      <c r="AS22" s="512"/>
      <c r="AT22" s="512"/>
      <c r="AU22" s="512"/>
      <c r="AV22" s="512"/>
      <c r="AW22" s="512"/>
      <c r="AX22" s="512"/>
      <c r="AY22" s="513"/>
      <c r="AZ22" s="233"/>
      <c r="BA22" s="233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226"/>
      <c r="CM22" s="226"/>
      <c r="CN22" s="226"/>
      <c r="CO22" s="226"/>
      <c r="CP22" s="226"/>
      <c r="CQ22" s="226"/>
      <c r="CR22" s="226"/>
      <c r="CS22" s="226"/>
      <c r="CT22" s="226"/>
      <c r="CU22" s="226"/>
      <c r="CV22" s="226"/>
      <c r="CW22" s="226"/>
      <c r="CX22" s="226"/>
      <c r="CY22" s="226"/>
      <c r="CZ22" s="226"/>
      <c r="DA22" s="226"/>
      <c r="DB22" s="226"/>
      <c r="DC22" s="226"/>
      <c r="DD22" s="226"/>
      <c r="DE22" s="226"/>
      <c r="DF22" s="226"/>
      <c r="DG22" s="226"/>
      <c r="DH22" s="226"/>
      <c r="DI22" s="226"/>
    </row>
    <row r="23" spans="1:113" ht="21.75" customHeight="1">
      <c r="A23" s="429" t="s">
        <v>370</v>
      </c>
      <c r="B23" s="303" t="s">
        <v>342</v>
      </c>
      <c r="C23" s="218">
        <v>5</v>
      </c>
      <c r="D23" s="234">
        <v>4</v>
      </c>
      <c r="E23" s="218">
        <v>6</v>
      </c>
      <c r="F23" s="229">
        <f>E23*30</f>
        <v>180</v>
      </c>
      <c r="G23" s="230">
        <f>H23+I23+J23</f>
        <v>64</v>
      </c>
      <c r="H23" s="219">
        <v>32</v>
      </c>
      <c r="I23" s="220"/>
      <c r="J23" s="221">
        <v>32</v>
      </c>
      <c r="K23" s="377">
        <f>F23-G23</f>
        <v>116</v>
      </c>
      <c r="L23" s="219"/>
      <c r="M23" s="220"/>
      <c r="N23" s="221"/>
      <c r="O23" s="373"/>
      <c r="P23" s="223"/>
      <c r="Q23" s="222"/>
      <c r="R23" s="220"/>
      <c r="S23" s="221"/>
      <c r="T23" s="373"/>
      <c r="U23" s="376"/>
      <c r="V23" s="219"/>
      <c r="W23" s="220"/>
      <c r="X23" s="221"/>
      <c r="Y23" s="373"/>
      <c r="Z23" s="223"/>
      <c r="AA23" s="219">
        <v>16</v>
      </c>
      <c r="AB23" s="220"/>
      <c r="AC23" s="221">
        <v>16</v>
      </c>
      <c r="AD23" s="373">
        <v>58</v>
      </c>
      <c r="AE23" s="376">
        <v>3</v>
      </c>
      <c r="AF23" s="219">
        <v>16</v>
      </c>
      <c r="AG23" s="220"/>
      <c r="AH23" s="221">
        <v>16</v>
      </c>
      <c r="AI23" s="373">
        <v>58</v>
      </c>
      <c r="AJ23" s="223">
        <v>3</v>
      </c>
      <c r="AK23" s="219"/>
      <c r="AL23" s="220"/>
      <c r="AM23" s="221"/>
      <c r="AN23" s="373"/>
      <c r="AO23" s="376"/>
      <c r="AP23" s="219"/>
      <c r="AQ23" s="220"/>
      <c r="AR23" s="221"/>
      <c r="AS23" s="373"/>
      <c r="AT23" s="223"/>
      <c r="AU23" s="219"/>
      <c r="AV23" s="220"/>
      <c r="AW23" s="221"/>
      <c r="AX23" s="373"/>
      <c r="AY23" s="223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08"/>
    </row>
    <row r="24" spans="1:113" ht="41.25" customHeight="1">
      <c r="A24" s="430"/>
      <c r="B24" s="304" t="s">
        <v>343</v>
      </c>
      <c r="C24" s="216"/>
      <c r="D24" s="236"/>
      <c r="E24" s="218"/>
      <c r="F24" s="229"/>
      <c r="G24" s="230"/>
      <c r="H24" s="219"/>
      <c r="I24" s="220"/>
      <c r="J24" s="221"/>
      <c r="K24" s="378"/>
      <c r="L24" s="219"/>
      <c r="M24" s="220"/>
      <c r="N24" s="221"/>
      <c r="O24" s="220"/>
      <c r="P24" s="223"/>
      <c r="Q24" s="222"/>
      <c r="R24" s="220"/>
      <c r="S24" s="221"/>
      <c r="T24" s="220"/>
      <c r="U24" s="223"/>
      <c r="V24" s="219"/>
      <c r="W24" s="220"/>
      <c r="X24" s="221"/>
      <c r="Y24" s="220"/>
      <c r="Z24" s="223"/>
      <c r="AA24" s="219"/>
      <c r="AB24" s="220"/>
      <c r="AC24" s="221"/>
      <c r="AD24" s="220"/>
      <c r="AE24" s="223"/>
      <c r="AF24" s="219"/>
      <c r="AG24" s="220"/>
      <c r="AH24" s="221"/>
      <c r="AI24" s="220"/>
      <c r="AJ24" s="223"/>
      <c r="AK24" s="219"/>
      <c r="AL24" s="220"/>
      <c r="AM24" s="221"/>
      <c r="AN24" s="220"/>
      <c r="AO24" s="223"/>
      <c r="AP24" s="219"/>
      <c r="AQ24" s="220"/>
      <c r="AR24" s="221"/>
      <c r="AS24" s="220"/>
      <c r="AT24" s="223"/>
      <c r="AU24" s="219"/>
      <c r="AV24" s="220"/>
      <c r="AW24" s="221"/>
      <c r="AX24" s="220"/>
      <c r="AY24" s="223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208"/>
      <c r="DD24" s="208"/>
      <c r="DE24" s="208"/>
      <c r="DF24" s="208"/>
      <c r="DG24" s="208"/>
      <c r="DH24" s="208"/>
      <c r="DI24" s="208"/>
    </row>
    <row r="25" spans="1:113" s="213" customFormat="1" ht="24.75" customHeight="1">
      <c r="A25" s="430" t="s">
        <v>371</v>
      </c>
      <c r="B25" s="304" t="s">
        <v>335</v>
      </c>
      <c r="C25" s="216"/>
      <c r="D25" s="217">
        <v>4</v>
      </c>
      <c r="E25" s="218">
        <v>3</v>
      </c>
      <c r="F25" s="229">
        <f>E25*30</f>
        <v>90</v>
      </c>
      <c r="G25" s="230">
        <f>H25+I25+J25</f>
        <v>32</v>
      </c>
      <c r="H25" s="219">
        <v>16</v>
      </c>
      <c r="I25" s="220">
        <f>M25+R25+W25+AB25+AG25+AL25+AQ25+AV25</f>
        <v>0</v>
      </c>
      <c r="J25" s="221">
        <v>16</v>
      </c>
      <c r="K25" s="378">
        <f>F25-G25</f>
        <v>58</v>
      </c>
      <c r="L25" s="219"/>
      <c r="M25" s="220"/>
      <c r="N25" s="221"/>
      <c r="O25" s="220"/>
      <c r="P25" s="223"/>
      <c r="Q25" s="222"/>
      <c r="R25" s="220"/>
      <c r="S25" s="221"/>
      <c r="T25" s="220"/>
      <c r="U25" s="223"/>
      <c r="V25" s="219"/>
      <c r="W25" s="220"/>
      <c r="X25" s="221"/>
      <c r="Y25" s="220"/>
      <c r="Z25" s="223"/>
      <c r="AA25" s="219">
        <v>16</v>
      </c>
      <c r="AB25" s="220"/>
      <c r="AC25" s="221">
        <v>16</v>
      </c>
      <c r="AD25" s="220">
        <v>58</v>
      </c>
      <c r="AE25" s="223">
        <v>3</v>
      </c>
      <c r="AF25" s="219"/>
      <c r="AG25" s="220"/>
      <c r="AH25" s="221"/>
      <c r="AI25" s="220"/>
      <c r="AJ25" s="223"/>
      <c r="AK25" s="219"/>
      <c r="AL25" s="220"/>
      <c r="AM25" s="221"/>
      <c r="AN25" s="220"/>
      <c r="AO25" s="223"/>
      <c r="AP25" s="219"/>
      <c r="AQ25" s="220"/>
      <c r="AR25" s="221"/>
      <c r="AS25" s="220"/>
      <c r="AT25" s="223"/>
      <c r="AU25" s="219"/>
      <c r="AV25" s="220"/>
      <c r="AW25" s="221"/>
      <c r="AX25" s="220"/>
      <c r="AY25" s="223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</row>
    <row r="26" spans="1:113" ht="21.75" customHeight="1">
      <c r="A26" s="430"/>
      <c r="B26" s="304" t="s">
        <v>336</v>
      </c>
      <c r="C26" s="216"/>
      <c r="D26" s="236"/>
      <c r="E26" s="218"/>
      <c r="F26" s="229"/>
      <c r="G26" s="230"/>
      <c r="H26" s="219"/>
      <c r="I26" s="220"/>
      <c r="J26" s="221"/>
      <c r="K26" s="378"/>
      <c r="L26" s="219"/>
      <c r="M26" s="220"/>
      <c r="N26" s="221"/>
      <c r="O26" s="220"/>
      <c r="P26" s="223"/>
      <c r="Q26" s="222"/>
      <c r="R26" s="220"/>
      <c r="S26" s="221"/>
      <c r="T26" s="220"/>
      <c r="U26" s="223"/>
      <c r="V26" s="219"/>
      <c r="W26" s="220"/>
      <c r="X26" s="221"/>
      <c r="Y26" s="220"/>
      <c r="Z26" s="223"/>
      <c r="AA26" s="219"/>
      <c r="AB26" s="220"/>
      <c r="AC26" s="221"/>
      <c r="AD26" s="220"/>
      <c r="AE26" s="223"/>
      <c r="AF26" s="219"/>
      <c r="AG26" s="220"/>
      <c r="AH26" s="221"/>
      <c r="AI26" s="220"/>
      <c r="AJ26" s="223"/>
      <c r="AK26" s="219"/>
      <c r="AL26" s="220"/>
      <c r="AM26" s="221"/>
      <c r="AN26" s="220"/>
      <c r="AO26" s="223"/>
      <c r="AP26" s="219"/>
      <c r="AQ26" s="220"/>
      <c r="AR26" s="221"/>
      <c r="AS26" s="220"/>
      <c r="AT26" s="223"/>
      <c r="AU26" s="219"/>
      <c r="AV26" s="220"/>
      <c r="AW26" s="221"/>
      <c r="AX26" s="220"/>
      <c r="AY26" s="223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8"/>
      <c r="DD26" s="208"/>
      <c r="DE26" s="208"/>
      <c r="DF26" s="208"/>
      <c r="DG26" s="208"/>
      <c r="DH26" s="208"/>
      <c r="DI26" s="208"/>
    </row>
    <row r="27" spans="1:113" ht="21.75" customHeight="1">
      <c r="A27" s="441" t="s">
        <v>372</v>
      </c>
      <c r="B27" s="304" t="s">
        <v>341</v>
      </c>
      <c r="C27" s="216">
        <v>6</v>
      </c>
      <c r="D27" s="217">
        <v>5</v>
      </c>
      <c r="E27" s="218">
        <v>6</v>
      </c>
      <c r="F27" s="229">
        <f>E27*30</f>
        <v>180</v>
      </c>
      <c r="G27" s="230">
        <f>H27+I27+J27</f>
        <v>64</v>
      </c>
      <c r="H27" s="219">
        <v>32</v>
      </c>
      <c r="I27" s="220">
        <v>32</v>
      </c>
      <c r="J27" s="221"/>
      <c r="K27" s="378">
        <f>F27-G27</f>
        <v>116</v>
      </c>
      <c r="L27" s="219"/>
      <c r="M27" s="220"/>
      <c r="N27" s="221"/>
      <c r="O27" s="220">
        <f>P27*30-(L27+M27+N27)</f>
        <v>0</v>
      </c>
      <c r="P27" s="223"/>
      <c r="Q27" s="222"/>
      <c r="R27" s="220"/>
      <c r="S27" s="221"/>
      <c r="T27" s="220">
        <f>U27*30-(Q27+R27+S27)</f>
        <v>0</v>
      </c>
      <c r="U27" s="223"/>
      <c r="V27" s="219"/>
      <c r="W27" s="220"/>
      <c r="X27" s="221"/>
      <c r="Y27" s="220">
        <f>Z27*30-(V27+W27+X27)</f>
        <v>0</v>
      </c>
      <c r="Z27" s="223"/>
      <c r="AA27" s="219"/>
      <c r="AB27" s="220"/>
      <c r="AC27" s="221"/>
      <c r="AD27" s="220">
        <f>AE27*30-(AA27+AB27+AC27)</f>
        <v>0</v>
      </c>
      <c r="AE27" s="223"/>
      <c r="AF27" s="219">
        <v>16</v>
      </c>
      <c r="AG27" s="220">
        <v>16</v>
      </c>
      <c r="AH27" s="221"/>
      <c r="AI27" s="220">
        <f>AJ27*30-(AF27+AG27+AH27)</f>
        <v>58</v>
      </c>
      <c r="AJ27" s="223">
        <v>3</v>
      </c>
      <c r="AK27" s="219">
        <v>16</v>
      </c>
      <c r="AL27" s="220">
        <v>16</v>
      </c>
      <c r="AM27" s="221"/>
      <c r="AN27" s="220">
        <f>AO27*30-(AK27+AL27+AM27)</f>
        <v>58</v>
      </c>
      <c r="AO27" s="223">
        <v>3</v>
      </c>
      <c r="AP27" s="219"/>
      <c r="AQ27" s="220"/>
      <c r="AR27" s="221"/>
      <c r="AS27" s="220">
        <f>AT27*30-(AP27+AQ27+AR27)</f>
        <v>0</v>
      </c>
      <c r="AT27" s="223"/>
      <c r="AU27" s="219"/>
      <c r="AV27" s="220"/>
      <c r="AW27" s="221"/>
      <c r="AX27" s="220">
        <f>AY27*30-(AU27+AV27+AW27)</f>
        <v>0</v>
      </c>
      <c r="AY27" s="223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</row>
    <row r="28" spans="1:113" ht="62.25" customHeight="1" thickBot="1">
      <c r="A28" s="442"/>
      <c r="B28" s="353" t="s">
        <v>344</v>
      </c>
      <c r="C28" s="218"/>
      <c r="D28" s="354"/>
      <c r="E28" s="218"/>
      <c r="F28" s="229"/>
      <c r="G28" s="230"/>
      <c r="H28" s="219"/>
      <c r="I28" s="220"/>
      <c r="J28" s="221"/>
      <c r="K28" s="379"/>
      <c r="L28" s="219"/>
      <c r="M28" s="220"/>
      <c r="N28" s="221"/>
      <c r="O28" s="374"/>
      <c r="P28" s="223"/>
      <c r="Q28" s="222"/>
      <c r="R28" s="220"/>
      <c r="S28" s="221"/>
      <c r="T28" s="374"/>
      <c r="U28" s="223"/>
      <c r="V28" s="219"/>
      <c r="W28" s="220"/>
      <c r="X28" s="221"/>
      <c r="Y28" s="374"/>
      <c r="Z28" s="223"/>
      <c r="AA28" s="219"/>
      <c r="AB28" s="220"/>
      <c r="AC28" s="221"/>
      <c r="AD28" s="374"/>
      <c r="AE28" s="223"/>
      <c r="AF28" s="219"/>
      <c r="AG28" s="220"/>
      <c r="AH28" s="221"/>
      <c r="AI28" s="374"/>
      <c r="AJ28" s="223"/>
      <c r="AK28" s="219"/>
      <c r="AL28" s="220"/>
      <c r="AM28" s="221"/>
      <c r="AN28" s="374"/>
      <c r="AO28" s="223"/>
      <c r="AP28" s="219"/>
      <c r="AQ28" s="220"/>
      <c r="AR28" s="221"/>
      <c r="AS28" s="374"/>
      <c r="AT28" s="223"/>
      <c r="AU28" s="219"/>
      <c r="AV28" s="220"/>
      <c r="AW28" s="221"/>
      <c r="AX28" s="374">
        <f>AY28*30-(AU28+AV28+AW28)</f>
        <v>0</v>
      </c>
      <c r="AY28" s="223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08"/>
      <c r="CN28" s="208"/>
      <c r="CO28" s="208"/>
      <c r="CP28" s="208"/>
      <c r="CQ28" s="208"/>
      <c r="CR28" s="208"/>
      <c r="CS28" s="208"/>
      <c r="CT28" s="208"/>
      <c r="CU28" s="208"/>
      <c r="CV28" s="208"/>
      <c r="CW28" s="208"/>
      <c r="CX28" s="208"/>
      <c r="CY28" s="208"/>
      <c r="CZ28" s="208"/>
      <c r="DA28" s="208"/>
      <c r="DB28" s="208"/>
      <c r="DC28" s="208"/>
      <c r="DD28" s="208"/>
      <c r="DE28" s="208"/>
      <c r="DF28" s="208"/>
      <c r="DG28" s="208"/>
      <c r="DH28" s="208"/>
      <c r="DI28" s="208"/>
    </row>
    <row r="29" spans="1:113" s="384" customFormat="1" ht="36" customHeight="1" thickBot="1">
      <c r="A29" s="514" t="s">
        <v>386</v>
      </c>
      <c r="B29" s="514"/>
      <c r="C29" s="305">
        <v>2</v>
      </c>
      <c r="D29" s="305">
        <v>3</v>
      </c>
      <c r="E29" s="380">
        <f aca="true" t="shared" si="4" ref="E29:K29">SUM(E23:E28)</f>
        <v>15</v>
      </c>
      <c r="F29" s="382">
        <f t="shared" si="4"/>
        <v>450</v>
      </c>
      <c r="G29" s="380">
        <f t="shared" si="4"/>
        <v>160</v>
      </c>
      <c r="H29" s="380">
        <f t="shared" si="4"/>
        <v>80</v>
      </c>
      <c r="I29" s="380">
        <f t="shared" si="4"/>
        <v>32</v>
      </c>
      <c r="J29" s="380">
        <f t="shared" si="4"/>
        <v>48</v>
      </c>
      <c r="K29" s="380">
        <f t="shared" si="4"/>
        <v>290</v>
      </c>
      <c r="L29" s="380">
        <f aca="true" t="shared" si="5" ref="L29:AE29">SUM(L23:L26)</f>
        <v>0</v>
      </c>
      <c r="M29" s="380">
        <f t="shared" si="5"/>
        <v>0</v>
      </c>
      <c r="N29" s="380">
        <f t="shared" si="5"/>
        <v>0</v>
      </c>
      <c r="O29" s="380">
        <f t="shared" si="5"/>
        <v>0</v>
      </c>
      <c r="P29" s="380">
        <f t="shared" si="5"/>
        <v>0</v>
      </c>
      <c r="Q29" s="380">
        <f t="shared" si="5"/>
        <v>0</v>
      </c>
      <c r="R29" s="380">
        <f t="shared" si="5"/>
        <v>0</v>
      </c>
      <c r="S29" s="380">
        <f t="shared" si="5"/>
        <v>0</v>
      </c>
      <c r="T29" s="380">
        <f t="shared" si="5"/>
        <v>0</v>
      </c>
      <c r="U29" s="380">
        <f t="shared" si="5"/>
        <v>0</v>
      </c>
      <c r="V29" s="380">
        <f t="shared" si="5"/>
        <v>0</v>
      </c>
      <c r="W29" s="380">
        <f t="shared" si="5"/>
        <v>0</v>
      </c>
      <c r="X29" s="380">
        <f t="shared" si="5"/>
        <v>0</v>
      </c>
      <c r="Y29" s="380">
        <f t="shared" si="5"/>
        <v>0</v>
      </c>
      <c r="Z29" s="380">
        <f t="shared" si="5"/>
        <v>0</v>
      </c>
      <c r="AA29" s="380">
        <f t="shared" si="5"/>
        <v>32</v>
      </c>
      <c r="AB29" s="380">
        <f t="shared" si="5"/>
        <v>0</v>
      </c>
      <c r="AC29" s="380">
        <f t="shared" si="5"/>
        <v>32</v>
      </c>
      <c r="AD29" s="380">
        <f t="shared" si="5"/>
        <v>116</v>
      </c>
      <c r="AE29" s="380">
        <f t="shared" si="5"/>
        <v>6</v>
      </c>
      <c r="AF29" s="380">
        <f aca="true" t="shared" si="6" ref="AF29:AO29">SUM(AF23:AF28)</f>
        <v>32</v>
      </c>
      <c r="AG29" s="380">
        <f t="shared" si="6"/>
        <v>16</v>
      </c>
      <c r="AH29" s="380">
        <f t="shared" si="6"/>
        <v>16</v>
      </c>
      <c r="AI29" s="380">
        <f t="shared" si="6"/>
        <v>116</v>
      </c>
      <c r="AJ29" s="380">
        <f t="shared" si="6"/>
        <v>6</v>
      </c>
      <c r="AK29" s="380">
        <f t="shared" si="6"/>
        <v>16</v>
      </c>
      <c r="AL29" s="380">
        <f t="shared" si="6"/>
        <v>16</v>
      </c>
      <c r="AM29" s="380">
        <f t="shared" si="6"/>
        <v>0</v>
      </c>
      <c r="AN29" s="380">
        <f t="shared" si="6"/>
        <v>58</v>
      </c>
      <c r="AO29" s="380">
        <f t="shared" si="6"/>
        <v>3</v>
      </c>
      <c r="AP29" s="380">
        <f aca="true" t="shared" si="7" ref="AP29:AY29">SUM(AP23:AP26)</f>
        <v>0</v>
      </c>
      <c r="AQ29" s="380">
        <f t="shared" si="7"/>
        <v>0</v>
      </c>
      <c r="AR29" s="380">
        <f t="shared" si="7"/>
        <v>0</v>
      </c>
      <c r="AS29" s="380">
        <f t="shared" si="7"/>
        <v>0</v>
      </c>
      <c r="AT29" s="380">
        <f t="shared" si="7"/>
        <v>0</v>
      </c>
      <c r="AU29" s="380">
        <f t="shared" si="7"/>
        <v>0</v>
      </c>
      <c r="AV29" s="380">
        <f t="shared" si="7"/>
        <v>0</v>
      </c>
      <c r="AW29" s="380">
        <f t="shared" si="7"/>
        <v>0</v>
      </c>
      <c r="AX29" s="380">
        <f t="shared" si="7"/>
        <v>0</v>
      </c>
      <c r="AY29" s="380">
        <f t="shared" si="7"/>
        <v>0</v>
      </c>
      <c r="AZ29" s="389"/>
      <c r="BA29" s="387"/>
      <c r="BB29" s="387"/>
      <c r="BC29" s="387"/>
      <c r="BD29" s="387"/>
      <c r="BE29" s="387"/>
      <c r="BF29" s="387"/>
      <c r="BG29" s="387"/>
      <c r="BH29" s="387"/>
      <c r="BI29" s="388"/>
      <c r="BJ29" s="383"/>
      <c r="BK29" s="383"/>
      <c r="BL29" s="383"/>
      <c r="BM29" s="383"/>
      <c r="BN29" s="383"/>
      <c r="BO29" s="383"/>
      <c r="BP29" s="383"/>
      <c r="BQ29" s="383"/>
      <c r="BR29" s="383"/>
      <c r="BS29" s="383"/>
      <c r="BT29" s="383"/>
      <c r="BU29" s="383"/>
      <c r="BV29" s="383"/>
      <c r="BW29" s="383"/>
      <c r="BX29" s="383"/>
      <c r="BY29" s="383"/>
      <c r="BZ29" s="383"/>
      <c r="CA29" s="383"/>
      <c r="CB29" s="383"/>
      <c r="CC29" s="383"/>
      <c r="CD29" s="383"/>
      <c r="CE29" s="383"/>
      <c r="CF29" s="383"/>
      <c r="CG29" s="383"/>
      <c r="CH29" s="383"/>
      <c r="CI29" s="383"/>
      <c r="CJ29" s="383"/>
      <c r="CK29" s="383"/>
      <c r="CL29" s="383"/>
      <c r="CM29" s="383"/>
      <c r="CN29" s="383"/>
      <c r="CO29" s="383"/>
      <c r="CP29" s="383"/>
      <c r="CQ29" s="383"/>
      <c r="CR29" s="383"/>
      <c r="CS29" s="383"/>
      <c r="CT29" s="383"/>
      <c r="CU29" s="383"/>
      <c r="CV29" s="383"/>
      <c r="CW29" s="383"/>
      <c r="CX29" s="383"/>
      <c r="CY29" s="383"/>
      <c r="CZ29" s="383"/>
      <c r="DA29" s="383"/>
      <c r="DB29" s="383"/>
      <c r="DC29" s="383"/>
      <c r="DD29" s="383"/>
      <c r="DE29" s="383"/>
      <c r="DF29" s="383"/>
      <c r="DG29" s="383"/>
      <c r="DH29" s="383"/>
      <c r="DI29" s="383"/>
    </row>
    <row r="30" spans="1:113" s="361" customFormat="1" ht="30" customHeight="1" thickBot="1">
      <c r="A30" s="435" t="s">
        <v>358</v>
      </c>
      <c r="B30" s="436"/>
      <c r="C30" s="362">
        <f>C21+C29</f>
        <v>5</v>
      </c>
      <c r="D30" s="362">
        <f aca="true" t="shared" si="8" ref="D30:AY30">D21+D29</f>
        <v>6</v>
      </c>
      <c r="E30" s="325">
        <f>E21+E29</f>
        <v>33</v>
      </c>
      <c r="F30" s="363">
        <f t="shared" si="8"/>
        <v>990</v>
      </c>
      <c r="G30" s="362">
        <f t="shared" si="8"/>
        <v>352</v>
      </c>
      <c r="H30" s="362">
        <f t="shared" si="8"/>
        <v>176</v>
      </c>
      <c r="I30" s="362">
        <f t="shared" si="8"/>
        <v>32</v>
      </c>
      <c r="J30" s="362">
        <f t="shared" si="8"/>
        <v>144</v>
      </c>
      <c r="K30" s="362">
        <f t="shared" si="8"/>
        <v>638</v>
      </c>
      <c r="L30" s="362">
        <f t="shared" si="8"/>
        <v>0</v>
      </c>
      <c r="M30" s="362">
        <f t="shared" si="8"/>
        <v>0</v>
      </c>
      <c r="N30" s="362">
        <f t="shared" si="8"/>
        <v>0</v>
      </c>
      <c r="O30" s="362">
        <f t="shared" si="8"/>
        <v>0</v>
      </c>
      <c r="P30" s="362">
        <f t="shared" si="8"/>
        <v>0</v>
      </c>
      <c r="Q30" s="362">
        <f t="shared" si="8"/>
        <v>0</v>
      </c>
      <c r="R30" s="362">
        <f t="shared" si="8"/>
        <v>0</v>
      </c>
      <c r="S30" s="362">
        <f t="shared" si="8"/>
        <v>0</v>
      </c>
      <c r="T30" s="362">
        <f t="shared" si="8"/>
        <v>0</v>
      </c>
      <c r="U30" s="362">
        <f t="shared" si="8"/>
        <v>0</v>
      </c>
      <c r="V30" s="362">
        <f t="shared" si="8"/>
        <v>48</v>
      </c>
      <c r="W30" s="362">
        <f t="shared" si="8"/>
        <v>0</v>
      </c>
      <c r="X30" s="362">
        <f t="shared" si="8"/>
        <v>48</v>
      </c>
      <c r="Y30" s="362">
        <f t="shared" si="8"/>
        <v>174</v>
      </c>
      <c r="Z30" s="362">
        <f t="shared" si="8"/>
        <v>9</v>
      </c>
      <c r="AA30" s="362">
        <f t="shared" si="8"/>
        <v>80</v>
      </c>
      <c r="AB30" s="362">
        <f t="shared" si="8"/>
        <v>0</v>
      </c>
      <c r="AC30" s="362">
        <f t="shared" si="8"/>
        <v>80</v>
      </c>
      <c r="AD30" s="362">
        <f t="shared" si="8"/>
        <v>290</v>
      </c>
      <c r="AE30" s="362">
        <f t="shared" si="8"/>
        <v>15</v>
      </c>
      <c r="AF30" s="362">
        <f t="shared" si="8"/>
        <v>32</v>
      </c>
      <c r="AG30" s="362">
        <f t="shared" si="8"/>
        <v>16</v>
      </c>
      <c r="AH30" s="362">
        <f t="shared" si="8"/>
        <v>16</v>
      </c>
      <c r="AI30" s="362">
        <f t="shared" si="8"/>
        <v>116</v>
      </c>
      <c r="AJ30" s="362">
        <f t="shared" si="8"/>
        <v>6</v>
      </c>
      <c r="AK30" s="362">
        <f t="shared" si="8"/>
        <v>16</v>
      </c>
      <c r="AL30" s="362">
        <f t="shared" si="8"/>
        <v>16</v>
      </c>
      <c r="AM30" s="362">
        <f t="shared" si="8"/>
        <v>0</v>
      </c>
      <c r="AN30" s="362">
        <f t="shared" si="8"/>
        <v>58</v>
      </c>
      <c r="AO30" s="362">
        <f t="shared" si="8"/>
        <v>3</v>
      </c>
      <c r="AP30" s="362">
        <f t="shared" si="8"/>
        <v>0</v>
      </c>
      <c r="AQ30" s="362">
        <f t="shared" si="8"/>
        <v>0</v>
      </c>
      <c r="AR30" s="362">
        <f t="shared" si="8"/>
        <v>0</v>
      </c>
      <c r="AS30" s="362">
        <f t="shared" si="8"/>
        <v>0</v>
      </c>
      <c r="AT30" s="362">
        <f t="shared" si="8"/>
        <v>0</v>
      </c>
      <c r="AU30" s="362">
        <f t="shared" si="8"/>
        <v>0</v>
      </c>
      <c r="AV30" s="362">
        <f t="shared" si="8"/>
        <v>0</v>
      </c>
      <c r="AW30" s="362">
        <f t="shared" si="8"/>
        <v>0</v>
      </c>
      <c r="AX30" s="362">
        <f t="shared" si="8"/>
        <v>0</v>
      </c>
      <c r="AY30" s="305">
        <f t="shared" si="8"/>
        <v>0</v>
      </c>
      <c r="AZ30" s="387"/>
      <c r="BA30" s="387"/>
      <c r="BB30" s="387"/>
      <c r="BC30" s="387"/>
      <c r="BD30" s="387"/>
      <c r="BE30" s="387"/>
      <c r="BF30" s="387"/>
      <c r="BG30" s="387"/>
      <c r="BH30" s="387"/>
      <c r="BI30" s="360"/>
      <c r="BJ30" s="360"/>
      <c r="BK30" s="360"/>
      <c r="BL30" s="360"/>
      <c r="BM30" s="360"/>
      <c r="BN30" s="360"/>
      <c r="BO30" s="360"/>
      <c r="BP30" s="360"/>
      <c r="BQ30" s="360"/>
      <c r="BR30" s="360"/>
      <c r="BS30" s="360"/>
      <c r="BT30" s="360"/>
      <c r="BU30" s="360"/>
      <c r="BV30" s="360"/>
      <c r="BW30" s="360"/>
      <c r="BX30" s="360"/>
      <c r="BY30" s="360"/>
      <c r="BZ30" s="360"/>
      <c r="CA30" s="360"/>
      <c r="CB30" s="360"/>
      <c r="CC30" s="360"/>
      <c r="CD30" s="360"/>
      <c r="CE30" s="360"/>
      <c r="CF30" s="360"/>
      <c r="CG30" s="360"/>
      <c r="CH30" s="360"/>
      <c r="CI30" s="360"/>
      <c r="CJ30" s="360"/>
      <c r="CK30" s="360"/>
      <c r="CL30" s="360"/>
      <c r="CM30" s="360"/>
      <c r="CN30" s="360"/>
      <c r="CO30" s="360"/>
      <c r="CP30" s="360"/>
      <c r="CQ30" s="360"/>
      <c r="CR30" s="360"/>
      <c r="CS30" s="360"/>
      <c r="CT30" s="360"/>
      <c r="CU30" s="360"/>
      <c r="CV30" s="360"/>
      <c r="CW30" s="360"/>
      <c r="CX30" s="360"/>
      <c r="CY30" s="360"/>
      <c r="CZ30" s="360"/>
      <c r="DA30" s="360"/>
      <c r="DB30" s="360"/>
      <c r="DC30" s="360"/>
      <c r="DD30" s="360"/>
      <c r="DE30" s="360"/>
      <c r="DF30" s="360"/>
      <c r="DG30" s="360"/>
      <c r="DH30" s="360"/>
      <c r="DI30" s="360"/>
    </row>
    <row r="31" spans="1:114" ht="39" customHeight="1" thickBot="1">
      <c r="A31" s="431" t="s">
        <v>273</v>
      </c>
      <c r="B31" s="432"/>
      <c r="C31" s="325">
        <f>C14+C30</f>
        <v>8</v>
      </c>
      <c r="D31" s="325">
        <f>D14+D30</f>
        <v>12</v>
      </c>
      <c r="E31" s="325">
        <f aca="true" t="shared" si="9" ref="E31:AO31">E15+E30</f>
        <v>60</v>
      </c>
      <c r="F31" s="364">
        <f t="shared" si="9"/>
        <v>1800</v>
      </c>
      <c r="G31" s="325">
        <f t="shared" si="9"/>
        <v>640</v>
      </c>
      <c r="H31" s="325">
        <f t="shared" si="9"/>
        <v>256</v>
      </c>
      <c r="I31" s="325">
        <f t="shared" si="9"/>
        <v>192</v>
      </c>
      <c r="J31" s="325">
        <f t="shared" si="9"/>
        <v>192</v>
      </c>
      <c r="K31" s="325">
        <f t="shared" si="9"/>
        <v>1160</v>
      </c>
      <c r="L31" s="325">
        <f t="shared" si="9"/>
        <v>32</v>
      </c>
      <c r="M31" s="325">
        <f t="shared" si="9"/>
        <v>48</v>
      </c>
      <c r="N31" s="325">
        <f t="shared" si="9"/>
        <v>16</v>
      </c>
      <c r="O31" s="325">
        <f t="shared" si="9"/>
        <v>174</v>
      </c>
      <c r="P31" s="325">
        <f t="shared" si="9"/>
        <v>9</v>
      </c>
      <c r="Q31" s="325">
        <f t="shared" si="9"/>
        <v>32</v>
      </c>
      <c r="R31" s="325">
        <f t="shared" si="9"/>
        <v>48</v>
      </c>
      <c r="S31" s="325">
        <f t="shared" si="9"/>
        <v>16</v>
      </c>
      <c r="T31" s="325">
        <f t="shared" si="9"/>
        <v>174</v>
      </c>
      <c r="U31" s="325">
        <f t="shared" si="9"/>
        <v>9</v>
      </c>
      <c r="V31" s="325">
        <f t="shared" si="9"/>
        <v>64</v>
      </c>
      <c r="W31" s="325">
        <f t="shared" si="9"/>
        <v>32</v>
      </c>
      <c r="X31" s="325">
        <f t="shared" si="9"/>
        <v>64</v>
      </c>
      <c r="Y31" s="325">
        <f t="shared" si="9"/>
        <v>290</v>
      </c>
      <c r="Z31" s="325">
        <f t="shared" si="9"/>
        <v>15</v>
      </c>
      <c r="AA31" s="325">
        <f t="shared" si="9"/>
        <v>80</v>
      </c>
      <c r="AB31" s="325">
        <f t="shared" si="9"/>
        <v>32</v>
      </c>
      <c r="AC31" s="325">
        <f t="shared" si="9"/>
        <v>80</v>
      </c>
      <c r="AD31" s="325">
        <f t="shared" si="9"/>
        <v>348</v>
      </c>
      <c r="AE31" s="325">
        <f t="shared" si="9"/>
        <v>18</v>
      </c>
      <c r="AF31" s="325">
        <f t="shared" si="9"/>
        <v>32</v>
      </c>
      <c r="AG31" s="325">
        <f t="shared" si="9"/>
        <v>16</v>
      </c>
      <c r="AH31" s="325">
        <f t="shared" si="9"/>
        <v>16</v>
      </c>
      <c r="AI31" s="325">
        <f t="shared" si="9"/>
        <v>116</v>
      </c>
      <c r="AJ31" s="325">
        <f t="shared" si="9"/>
        <v>6</v>
      </c>
      <c r="AK31" s="359">
        <f t="shared" si="9"/>
        <v>16</v>
      </c>
      <c r="AL31" s="359">
        <f t="shared" si="9"/>
        <v>16</v>
      </c>
      <c r="AM31" s="359">
        <f t="shared" si="9"/>
        <v>0</v>
      </c>
      <c r="AN31" s="359">
        <f t="shared" si="9"/>
        <v>58</v>
      </c>
      <c r="AO31" s="359">
        <f t="shared" si="9"/>
        <v>3</v>
      </c>
      <c r="AP31" s="325">
        <f aca="true" t="shared" si="10" ref="AP31:AY31">AP14+AP30</f>
        <v>0</v>
      </c>
      <c r="AQ31" s="325">
        <f t="shared" si="10"/>
        <v>0</v>
      </c>
      <c r="AR31" s="325">
        <f t="shared" si="10"/>
        <v>0</v>
      </c>
      <c r="AS31" s="325">
        <f t="shared" si="10"/>
        <v>0</v>
      </c>
      <c r="AT31" s="325">
        <f t="shared" si="10"/>
        <v>0</v>
      </c>
      <c r="AU31" s="325">
        <f t="shared" si="10"/>
        <v>0</v>
      </c>
      <c r="AV31" s="325">
        <f t="shared" si="10"/>
        <v>0</v>
      </c>
      <c r="AW31" s="325">
        <f t="shared" si="10"/>
        <v>0</v>
      </c>
      <c r="AX31" s="325">
        <f t="shared" si="10"/>
        <v>0</v>
      </c>
      <c r="AY31" s="380">
        <f t="shared" si="10"/>
        <v>0</v>
      </c>
      <c r="AZ31" s="335"/>
      <c r="BA31" s="482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  <c r="DE31" s="208"/>
      <c r="DF31" s="208"/>
      <c r="DG31" s="208"/>
      <c r="DH31" s="208"/>
      <c r="DI31" s="208"/>
      <c r="DJ31" s="208"/>
    </row>
    <row r="32" spans="1:114" s="371" customFormat="1" ht="39" customHeight="1" thickBot="1">
      <c r="A32" s="437"/>
      <c r="B32" s="438"/>
      <c r="C32" s="391"/>
      <c r="D32" s="326"/>
      <c r="E32" s="391"/>
      <c r="F32" s="392"/>
      <c r="G32" s="483" t="s">
        <v>329</v>
      </c>
      <c r="H32" s="483"/>
      <c r="I32" s="483"/>
      <c r="J32" s="483"/>
      <c r="K32" s="483"/>
      <c r="L32" s="484">
        <f>L31+M31+N31</f>
        <v>96</v>
      </c>
      <c r="M32" s="484"/>
      <c r="N32" s="484"/>
      <c r="O32" s="484"/>
      <c r="P32" s="484"/>
      <c r="Q32" s="447">
        <f>Q31+R31+S31</f>
        <v>96</v>
      </c>
      <c r="R32" s="447"/>
      <c r="S32" s="447"/>
      <c r="T32" s="447"/>
      <c r="U32" s="447"/>
      <c r="V32" s="447">
        <f>V31+W31+X31</f>
        <v>160</v>
      </c>
      <c r="W32" s="447"/>
      <c r="X32" s="447"/>
      <c r="Y32" s="447"/>
      <c r="Z32" s="447"/>
      <c r="AA32" s="484">
        <f>AA31+AB31+AC31</f>
        <v>192</v>
      </c>
      <c r="AB32" s="484"/>
      <c r="AC32" s="484"/>
      <c r="AD32" s="484"/>
      <c r="AE32" s="484"/>
      <c r="AF32" s="447">
        <f>AF31+AG31+AH31</f>
        <v>64</v>
      </c>
      <c r="AG32" s="447"/>
      <c r="AH32" s="447"/>
      <c r="AI32" s="447"/>
      <c r="AJ32" s="447"/>
      <c r="AK32" s="485">
        <f>AK31+AL31+AM31</f>
        <v>32</v>
      </c>
      <c r="AL32" s="485"/>
      <c r="AM32" s="485"/>
      <c r="AN32" s="485"/>
      <c r="AO32" s="485"/>
      <c r="AP32" s="484">
        <f>AP31+AQ31+AR31</f>
        <v>0</v>
      </c>
      <c r="AQ32" s="484"/>
      <c r="AR32" s="484"/>
      <c r="AS32" s="484"/>
      <c r="AT32" s="484"/>
      <c r="AU32" s="447">
        <f>AU31+AV31+AW31</f>
        <v>0</v>
      </c>
      <c r="AV32" s="447"/>
      <c r="AW32" s="447"/>
      <c r="AX32" s="447"/>
      <c r="AY32" s="447"/>
      <c r="AZ32" s="394">
        <f>SUM(L32:AY32)</f>
        <v>640</v>
      </c>
      <c r="BA32" s="482"/>
      <c r="BB32" s="370"/>
      <c r="BC32" s="370"/>
      <c r="BD32" s="370"/>
      <c r="BE32" s="370"/>
      <c r="BF32" s="370"/>
      <c r="BG32" s="370"/>
      <c r="BH32" s="370"/>
      <c r="BI32" s="370"/>
      <c r="BJ32" s="370"/>
      <c r="BK32" s="370"/>
      <c r="BL32" s="370"/>
      <c r="BM32" s="370"/>
      <c r="BN32" s="370"/>
      <c r="BO32" s="370"/>
      <c r="BP32" s="370"/>
      <c r="BQ32" s="370"/>
      <c r="BR32" s="370"/>
      <c r="BS32" s="370"/>
      <c r="BT32" s="370"/>
      <c r="BU32" s="370"/>
      <c r="BV32" s="370"/>
      <c r="BW32" s="370"/>
      <c r="BX32" s="370"/>
      <c r="BY32" s="370"/>
      <c r="BZ32" s="370"/>
      <c r="CA32" s="370"/>
      <c r="CB32" s="370"/>
      <c r="CC32" s="370"/>
      <c r="CD32" s="370"/>
      <c r="CE32" s="370"/>
      <c r="CF32" s="370"/>
      <c r="CG32" s="370"/>
      <c r="CH32" s="370"/>
      <c r="CI32" s="370"/>
      <c r="CJ32" s="370"/>
      <c r="CK32" s="370"/>
      <c r="CL32" s="370"/>
      <c r="CM32" s="370"/>
      <c r="CN32" s="370"/>
      <c r="CO32" s="370"/>
      <c r="CP32" s="370"/>
      <c r="CQ32" s="370"/>
      <c r="CR32" s="370"/>
      <c r="CS32" s="370"/>
      <c r="CT32" s="370"/>
      <c r="CU32" s="370"/>
      <c r="CV32" s="370"/>
      <c r="CW32" s="370"/>
      <c r="CX32" s="370"/>
      <c r="CY32" s="370"/>
      <c r="CZ32" s="370"/>
      <c r="DA32" s="370"/>
      <c r="DB32" s="370"/>
      <c r="DC32" s="370"/>
      <c r="DD32" s="370"/>
      <c r="DE32" s="370"/>
      <c r="DF32" s="370"/>
      <c r="DG32" s="370"/>
      <c r="DH32" s="370"/>
      <c r="DI32" s="370"/>
      <c r="DJ32" s="370"/>
    </row>
    <row r="33" spans="1:52" s="302" customFormat="1" ht="27" customHeight="1" thickBot="1">
      <c r="A33" s="440"/>
      <c r="B33" s="440"/>
      <c r="C33" s="327"/>
      <c r="D33" s="328"/>
      <c r="E33" s="329"/>
      <c r="F33" s="329"/>
      <c r="G33" s="422" t="s">
        <v>262</v>
      </c>
      <c r="H33" s="423"/>
      <c r="I33" s="423"/>
      <c r="J33" s="423"/>
      <c r="K33" s="424"/>
      <c r="L33" s="425">
        <v>0</v>
      </c>
      <c r="M33" s="425"/>
      <c r="N33" s="425"/>
      <c r="O33" s="425"/>
      <c r="P33" s="425"/>
      <c r="Q33" s="426">
        <v>1</v>
      </c>
      <c r="R33" s="427"/>
      <c r="S33" s="427"/>
      <c r="T33" s="427"/>
      <c r="U33" s="427"/>
      <c r="V33" s="426">
        <v>1</v>
      </c>
      <c r="W33" s="427"/>
      <c r="X33" s="427"/>
      <c r="Y33" s="427"/>
      <c r="Z33" s="428"/>
      <c r="AA33" s="427">
        <v>4</v>
      </c>
      <c r="AB33" s="427"/>
      <c r="AC33" s="427"/>
      <c r="AD33" s="427"/>
      <c r="AE33" s="427"/>
      <c r="AF33" s="426">
        <v>1</v>
      </c>
      <c r="AG33" s="427"/>
      <c r="AH33" s="427"/>
      <c r="AI33" s="427"/>
      <c r="AJ33" s="427"/>
      <c r="AK33" s="426">
        <v>1</v>
      </c>
      <c r="AL33" s="427"/>
      <c r="AM33" s="427"/>
      <c r="AN33" s="427"/>
      <c r="AO33" s="428"/>
      <c r="AP33" s="502"/>
      <c r="AQ33" s="503"/>
      <c r="AR33" s="503"/>
      <c r="AS33" s="504"/>
      <c r="AT33" s="504"/>
      <c r="AU33" s="505"/>
      <c r="AV33" s="506"/>
      <c r="AW33" s="506"/>
      <c r="AX33" s="506"/>
      <c r="AY33" s="507"/>
      <c r="AZ33" s="395">
        <f>SUM(L33:AY33)</f>
        <v>8</v>
      </c>
    </row>
    <row r="34" spans="1:52" s="301" customFormat="1" ht="27" customHeight="1" thickBot="1">
      <c r="A34" s="330"/>
      <c r="B34" s="439"/>
      <c r="C34" s="439"/>
      <c r="D34" s="439"/>
      <c r="E34" s="331"/>
      <c r="F34" s="331"/>
      <c r="G34" s="419" t="s">
        <v>129</v>
      </c>
      <c r="H34" s="420"/>
      <c r="I34" s="420"/>
      <c r="J34" s="420"/>
      <c r="K34" s="421"/>
      <c r="L34" s="433">
        <v>3</v>
      </c>
      <c r="M34" s="433"/>
      <c r="N34" s="433"/>
      <c r="O34" s="433"/>
      <c r="P34" s="433"/>
      <c r="Q34" s="434">
        <v>2</v>
      </c>
      <c r="R34" s="433"/>
      <c r="S34" s="433"/>
      <c r="T34" s="433"/>
      <c r="U34" s="433"/>
      <c r="V34" s="434">
        <v>4</v>
      </c>
      <c r="W34" s="433"/>
      <c r="X34" s="433"/>
      <c r="Y34" s="433"/>
      <c r="Z34" s="489"/>
      <c r="AA34" s="433">
        <v>2</v>
      </c>
      <c r="AB34" s="433"/>
      <c r="AC34" s="433"/>
      <c r="AD34" s="433"/>
      <c r="AE34" s="433"/>
      <c r="AF34" s="434">
        <v>1</v>
      </c>
      <c r="AG34" s="433"/>
      <c r="AH34" s="433"/>
      <c r="AI34" s="433"/>
      <c r="AJ34" s="433"/>
      <c r="AK34" s="434"/>
      <c r="AL34" s="433"/>
      <c r="AM34" s="433"/>
      <c r="AN34" s="433"/>
      <c r="AO34" s="489"/>
      <c r="AP34" s="508"/>
      <c r="AQ34" s="509"/>
      <c r="AR34" s="509"/>
      <c r="AS34" s="510"/>
      <c r="AT34" s="510"/>
      <c r="AU34" s="499"/>
      <c r="AV34" s="500"/>
      <c r="AW34" s="500"/>
      <c r="AX34" s="500"/>
      <c r="AY34" s="501"/>
      <c r="AZ34" s="395">
        <f>SUM(L34:AY34)</f>
        <v>12</v>
      </c>
    </row>
    <row r="35" spans="1:52" s="301" customFormat="1" ht="30" customHeight="1" thickBot="1">
      <c r="A35" s="330"/>
      <c r="B35" s="439"/>
      <c r="C35" s="439"/>
      <c r="D35" s="439"/>
      <c r="E35" s="439"/>
      <c r="F35" s="451"/>
      <c r="G35" s="486" t="s">
        <v>32</v>
      </c>
      <c r="H35" s="487"/>
      <c r="I35" s="487"/>
      <c r="J35" s="487"/>
      <c r="K35" s="488"/>
      <c r="L35" s="480">
        <f>SUM(L33:P34)</f>
        <v>3</v>
      </c>
      <c r="M35" s="480"/>
      <c r="N35" s="480"/>
      <c r="O35" s="480"/>
      <c r="P35" s="481"/>
      <c r="Q35" s="479">
        <f>SUM(Q33:U34)</f>
        <v>3</v>
      </c>
      <c r="R35" s="480"/>
      <c r="S35" s="480"/>
      <c r="T35" s="480"/>
      <c r="U35" s="481"/>
      <c r="V35" s="479">
        <f>SUM(V33:Z34)</f>
        <v>5</v>
      </c>
      <c r="W35" s="480"/>
      <c r="X35" s="480"/>
      <c r="Y35" s="480"/>
      <c r="Z35" s="481"/>
      <c r="AA35" s="479">
        <f>SUM(AA33:AE34)</f>
        <v>6</v>
      </c>
      <c r="AB35" s="480"/>
      <c r="AC35" s="480"/>
      <c r="AD35" s="480"/>
      <c r="AE35" s="481"/>
      <c r="AF35" s="479">
        <f>SUM(AF33:AJ34)</f>
        <v>2</v>
      </c>
      <c r="AG35" s="480"/>
      <c r="AH35" s="480"/>
      <c r="AI35" s="480"/>
      <c r="AJ35" s="481"/>
      <c r="AK35" s="479">
        <f>SUM(AK33:AO34)</f>
        <v>1</v>
      </c>
      <c r="AL35" s="480"/>
      <c r="AM35" s="480"/>
      <c r="AN35" s="480"/>
      <c r="AO35" s="481"/>
      <c r="AP35" s="479">
        <f>SUM(AP33:AT34)</f>
        <v>0</v>
      </c>
      <c r="AQ35" s="480"/>
      <c r="AR35" s="480"/>
      <c r="AS35" s="480"/>
      <c r="AT35" s="481"/>
      <c r="AU35" s="479">
        <f>SUM(AU33:AY34)</f>
        <v>0</v>
      </c>
      <c r="AV35" s="480"/>
      <c r="AW35" s="480"/>
      <c r="AX35" s="480"/>
      <c r="AY35" s="481"/>
      <c r="AZ35" s="208"/>
    </row>
    <row r="36" spans="1:113" ht="23.25" customHeight="1">
      <c r="A36" s="267"/>
      <c r="B36" s="332"/>
      <c r="C36" s="333"/>
      <c r="D36" s="233"/>
      <c r="E36" s="334"/>
      <c r="F36" s="334"/>
      <c r="G36" s="268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5"/>
      <c r="AQ36" s="336"/>
      <c r="AR36" s="336"/>
      <c r="AS36" s="336"/>
      <c r="AT36" s="336"/>
      <c r="AU36" s="336"/>
      <c r="AV36" s="336"/>
      <c r="AW36" s="336"/>
      <c r="AX36" s="336"/>
      <c r="AY36" s="336"/>
      <c r="AZ36" s="311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/>
      <c r="CI36" s="208"/>
      <c r="CJ36" s="208"/>
      <c r="CK36" s="208"/>
      <c r="CL36" s="208"/>
      <c r="CM36" s="208"/>
      <c r="CN36" s="208"/>
      <c r="CO36" s="208"/>
      <c r="CP36" s="208"/>
      <c r="CQ36" s="208"/>
      <c r="CR36" s="208"/>
      <c r="CS36" s="208"/>
      <c r="CT36" s="208"/>
      <c r="CU36" s="208"/>
      <c r="CV36" s="208"/>
      <c r="CW36" s="208"/>
      <c r="CX36" s="208"/>
      <c r="CY36" s="208"/>
      <c r="CZ36" s="208"/>
      <c r="DA36" s="208"/>
      <c r="DB36" s="208"/>
      <c r="DC36" s="208"/>
      <c r="DD36" s="208"/>
      <c r="DE36" s="208"/>
      <c r="DF36" s="208"/>
      <c r="DG36" s="208"/>
      <c r="DH36" s="208"/>
      <c r="DI36" s="208"/>
    </row>
    <row r="37" spans="1:117" s="207" customFormat="1" ht="18.75" customHeight="1">
      <c r="A37" s="337"/>
      <c r="B37" s="338" t="s">
        <v>373</v>
      </c>
      <c r="C37" s="339"/>
      <c r="D37" s="339"/>
      <c r="E37" s="339"/>
      <c r="F37" s="339"/>
      <c r="G37" s="340"/>
      <c r="H37" s="341"/>
      <c r="I37" s="342"/>
      <c r="J37" s="341"/>
      <c r="K37" s="343"/>
      <c r="L37" s="343"/>
      <c r="M37" s="478" t="s">
        <v>374</v>
      </c>
      <c r="N37" s="478"/>
      <c r="O37" s="478"/>
      <c r="P37" s="478"/>
      <c r="Q37" s="478"/>
      <c r="R37" s="338"/>
      <c r="S37" s="338"/>
      <c r="T37" s="338"/>
      <c r="U37" s="338"/>
      <c r="V37" s="338"/>
      <c r="W37" s="338"/>
      <c r="X37" s="338"/>
      <c r="Y37" s="338"/>
      <c r="Z37" s="338"/>
      <c r="AA37" s="338"/>
      <c r="AB37" s="338"/>
      <c r="AC37" s="338"/>
      <c r="AD37" s="338"/>
      <c r="AE37" s="338"/>
      <c r="AF37" s="338"/>
      <c r="AG37" s="338"/>
      <c r="AH37" s="338"/>
      <c r="AI37" s="338"/>
      <c r="AJ37" s="338"/>
      <c r="AK37" s="338"/>
      <c r="AL37" s="338"/>
      <c r="AM37" s="338"/>
      <c r="AN37" s="338"/>
      <c r="AO37" s="338"/>
      <c r="AP37" s="338"/>
      <c r="AQ37" s="338"/>
      <c r="AR37" s="338"/>
      <c r="AS37" s="338"/>
      <c r="AT37" s="344"/>
      <c r="AU37" s="311"/>
      <c r="AV37" s="311"/>
      <c r="AW37" s="311"/>
      <c r="AX37" s="311"/>
      <c r="AY37" s="311"/>
      <c r="AZ37" s="309"/>
      <c r="BA37" s="311"/>
      <c r="BB37" s="311"/>
      <c r="BC37" s="312"/>
      <c r="BD37" s="313"/>
      <c r="BE37" s="313"/>
      <c r="BF37" s="313"/>
      <c r="BG37" s="313"/>
      <c r="BH37" s="313"/>
      <c r="BI37" s="313"/>
      <c r="BJ37" s="313"/>
      <c r="BK37" s="313"/>
      <c r="BL37" s="313"/>
      <c r="BM37" s="313"/>
      <c r="BN37" s="313"/>
      <c r="BO37" s="313"/>
      <c r="BP37" s="313"/>
      <c r="BQ37" s="313"/>
      <c r="BR37" s="313"/>
      <c r="BS37" s="313"/>
      <c r="BT37" s="313"/>
      <c r="BU37" s="313"/>
      <c r="BV37" s="313"/>
      <c r="BW37" s="313"/>
      <c r="BX37" s="313"/>
      <c r="BY37" s="313"/>
      <c r="BZ37" s="313"/>
      <c r="CA37" s="313"/>
      <c r="CB37" s="313"/>
      <c r="CC37" s="313"/>
      <c r="CD37" s="313"/>
      <c r="CE37" s="313"/>
      <c r="CF37" s="313"/>
      <c r="CG37" s="313"/>
      <c r="CH37" s="313"/>
      <c r="CI37" s="313"/>
      <c r="CJ37" s="313"/>
      <c r="CK37" s="313"/>
      <c r="CL37" s="313"/>
      <c r="CM37" s="313"/>
      <c r="CN37" s="313"/>
      <c r="CO37" s="313"/>
      <c r="CP37" s="313"/>
      <c r="CQ37" s="313"/>
      <c r="CR37" s="313"/>
      <c r="CS37" s="313"/>
      <c r="CT37" s="313"/>
      <c r="CU37" s="313"/>
      <c r="CV37" s="313"/>
      <c r="CW37" s="313"/>
      <c r="CX37" s="313"/>
      <c r="CY37" s="313"/>
      <c r="CZ37" s="313"/>
      <c r="DA37" s="313"/>
      <c r="DB37" s="313"/>
      <c r="DC37" s="313"/>
      <c r="DD37" s="313"/>
      <c r="DE37" s="313"/>
      <c r="DF37" s="313"/>
      <c r="DG37" s="313"/>
      <c r="DH37" s="313"/>
      <c r="DI37" s="313"/>
      <c r="DJ37" s="313"/>
      <c r="DK37" s="313"/>
      <c r="DL37" s="313"/>
      <c r="DM37" s="313"/>
    </row>
    <row r="38" spans="1:117" s="206" customFormat="1" ht="18.75" customHeight="1">
      <c r="A38" s="267"/>
      <c r="B38" s="332"/>
      <c r="C38" s="477" t="s">
        <v>326</v>
      </c>
      <c r="D38" s="477"/>
      <c r="E38" s="477"/>
      <c r="F38" s="477"/>
      <c r="G38" s="477"/>
      <c r="H38" s="477" t="s">
        <v>375</v>
      </c>
      <c r="I38" s="477"/>
      <c r="J38" s="477"/>
      <c r="K38" s="477"/>
      <c r="L38" s="477"/>
      <c r="M38" s="477" t="s">
        <v>327</v>
      </c>
      <c r="N38" s="477"/>
      <c r="O38" s="477"/>
      <c r="P38" s="477"/>
      <c r="Q38" s="477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  <c r="AM38" s="332"/>
      <c r="AN38" s="332"/>
      <c r="AO38" s="332"/>
      <c r="AP38" s="332"/>
      <c r="AQ38" s="332"/>
      <c r="AR38" s="332"/>
      <c r="AS38" s="332"/>
      <c r="AT38" s="335"/>
      <c r="AU38" s="309"/>
      <c r="AV38" s="309"/>
      <c r="AW38" s="309"/>
      <c r="AX38" s="309"/>
      <c r="AY38" s="309"/>
      <c r="AZ38" s="311"/>
      <c r="BA38" s="309"/>
      <c r="BB38" s="309"/>
      <c r="BC38" s="310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  <c r="BR38" s="226"/>
      <c r="BS38" s="226"/>
      <c r="BT38" s="226"/>
      <c r="BU38" s="226"/>
      <c r="BV38" s="226"/>
      <c r="BW38" s="226"/>
      <c r="BX38" s="226"/>
      <c r="BY38" s="226"/>
      <c r="BZ38" s="226"/>
      <c r="CA38" s="226"/>
      <c r="CB38" s="226"/>
      <c r="CC38" s="226"/>
      <c r="CD38" s="226"/>
      <c r="CE38" s="226"/>
      <c r="CF38" s="226"/>
      <c r="CG38" s="226"/>
      <c r="CH38" s="226"/>
      <c r="CI38" s="226"/>
      <c r="CJ38" s="226"/>
      <c r="CK38" s="226"/>
      <c r="CL38" s="226"/>
      <c r="CM38" s="226"/>
      <c r="CN38" s="226"/>
      <c r="CO38" s="226"/>
      <c r="CP38" s="226"/>
      <c r="CQ38" s="226"/>
      <c r="CR38" s="226"/>
      <c r="CS38" s="226"/>
      <c r="CT38" s="226"/>
      <c r="CU38" s="226"/>
      <c r="CV38" s="226"/>
      <c r="CW38" s="226"/>
      <c r="CX38" s="226"/>
      <c r="CY38" s="226"/>
      <c r="CZ38" s="226"/>
      <c r="DA38" s="226"/>
      <c r="DB38" s="226"/>
      <c r="DC38" s="226"/>
      <c r="DD38" s="226"/>
      <c r="DE38" s="226"/>
      <c r="DF38" s="226"/>
      <c r="DG38" s="226"/>
      <c r="DH38" s="226"/>
      <c r="DI38" s="226"/>
      <c r="DJ38" s="226"/>
      <c r="DK38" s="226"/>
      <c r="DL38" s="226"/>
      <c r="DM38" s="226"/>
    </row>
    <row r="39" spans="1:117" s="206" customFormat="1" ht="18.75" customHeight="1">
      <c r="A39" s="337"/>
      <c r="B39" s="338" t="s">
        <v>376</v>
      </c>
      <c r="C39" s="339"/>
      <c r="D39" s="339"/>
      <c r="E39" s="339"/>
      <c r="F39" s="339"/>
      <c r="G39" s="340"/>
      <c r="H39" s="341"/>
      <c r="I39" s="342"/>
      <c r="J39" s="341"/>
      <c r="K39" s="343"/>
      <c r="L39" s="343"/>
      <c r="M39" s="478" t="s">
        <v>377</v>
      </c>
      <c r="N39" s="478"/>
      <c r="O39" s="478"/>
      <c r="P39" s="478"/>
      <c r="Q39" s="478"/>
      <c r="R39" s="338"/>
      <c r="S39" s="338"/>
      <c r="T39" s="338"/>
      <c r="U39" s="338"/>
      <c r="V39" s="338"/>
      <c r="W39" s="338"/>
      <c r="X39" s="338"/>
      <c r="Y39" s="338"/>
      <c r="Z39" s="338"/>
      <c r="AA39" s="338"/>
      <c r="AB39" s="338"/>
      <c r="AC39" s="338"/>
      <c r="AD39" s="338"/>
      <c r="AE39" s="338"/>
      <c r="AF39" s="338"/>
      <c r="AG39" s="338"/>
      <c r="AH39" s="338"/>
      <c r="AI39" s="338"/>
      <c r="AJ39" s="338"/>
      <c r="AK39" s="338"/>
      <c r="AL39" s="338"/>
      <c r="AM39" s="338"/>
      <c r="AN39" s="338"/>
      <c r="AO39" s="338"/>
      <c r="AP39" s="338"/>
      <c r="AQ39" s="338"/>
      <c r="AR39" s="338"/>
      <c r="AS39" s="338"/>
      <c r="AT39" s="344"/>
      <c r="AU39" s="311"/>
      <c r="AV39" s="311"/>
      <c r="AW39" s="311"/>
      <c r="AX39" s="311"/>
      <c r="AY39" s="311"/>
      <c r="AZ39" s="309"/>
      <c r="BA39" s="311"/>
      <c r="BB39" s="311"/>
      <c r="BC39" s="312"/>
      <c r="BD39" s="313"/>
      <c r="BE39" s="313"/>
      <c r="BF39" s="313"/>
      <c r="BG39" s="313"/>
      <c r="BH39" s="313"/>
      <c r="BI39" s="313"/>
      <c r="BJ39" s="313"/>
      <c r="BK39" s="313"/>
      <c r="BL39" s="313"/>
      <c r="BM39" s="313"/>
      <c r="BN39" s="313"/>
      <c r="BO39" s="313"/>
      <c r="BP39" s="313"/>
      <c r="BQ39" s="313"/>
      <c r="BR39" s="313"/>
      <c r="BS39" s="313"/>
      <c r="BT39" s="313"/>
      <c r="BU39" s="313"/>
      <c r="BV39" s="313"/>
      <c r="BW39" s="313"/>
      <c r="BX39" s="313"/>
      <c r="BY39" s="313"/>
      <c r="BZ39" s="313"/>
      <c r="CA39" s="313"/>
      <c r="CB39" s="313"/>
      <c r="CC39" s="313"/>
      <c r="CD39" s="313"/>
      <c r="CE39" s="313"/>
      <c r="CF39" s="313"/>
      <c r="CG39" s="313"/>
      <c r="CH39" s="313"/>
      <c r="CI39" s="313"/>
      <c r="CJ39" s="313"/>
      <c r="CK39" s="313"/>
      <c r="CL39" s="313"/>
      <c r="CM39" s="313"/>
      <c r="CN39" s="313"/>
      <c r="CO39" s="313"/>
      <c r="CP39" s="313"/>
      <c r="CQ39" s="313"/>
      <c r="CR39" s="313"/>
      <c r="CS39" s="313"/>
      <c r="CT39" s="313"/>
      <c r="CU39" s="313"/>
      <c r="CV39" s="313"/>
      <c r="CW39" s="313"/>
      <c r="CX39" s="313"/>
      <c r="CY39" s="313"/>
      <c r="CZ39" s="313"/>
      <c r="DA39" s="313"/>
      <c r="DB39" s="313"/>
      <c r="DC39" s="313"/>
      <c r="DD39" s="313"/>
      <c r="DE39" s="313"/>
      <c r="DF39" s="313"/>
      <c r="DG39" s="313"/>
      <c r="DH39" s="313"/>
      <c r="DI39" s="313"/>
      <c r="DJ39" s="313"/>
      <c r="DK39" s="313"/>
      <c r="DL39" s="313"/>
      <c r="DM39" s="313"/>
    </row>
    <row r="40" spans="1:117" s="207" customFormat="1" ht="18.75" customHeight="1">
      <c r="A40" s="267"/>
      <c r="B40" s="332"/>
      <c r="C40" s="477" t="s">
        <v>326</v>
      </c>
      <c r="D40" s="477"/>
      <c r="E40" s="477"/>
      <c r="F40" s="477"/>
      <c r="G40" s="477"/>
      <c r="H40" s="477" t="s">
        <v>375</v>
      </c>
      <c r="I40" s="477"/>
      <c r="J40" s="477"/>
      <c r="K40" s="477"/>
      <c r="L40" s="477"/>
      <c r="M40" s="477" t="s">
        <v>327</v>
      </c>
      <c r="N40" s="477"/>
      <c r="O40" s="477"/>
      <c r="P40" s="477"/>
      <c r="Q40" s="477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2"/>
      <c r="AN40" s="332"/>
      <c r="AO40" s="332"/>
      <c r="AP40" s="332"/>
      <c r="AQ40" s="332"/>
      <c r="AR40" s="332"/>
      <c r="AS40" s="332"/>
      <c r="AT40" s="335"/>
      <c r="AU40" s="309"/>
      <c r="AV40" s="309"/>
      <c r="AW40" s="309"/>
      <c r="AX40" s="309"/>
      <c r="AY40" s="309"/>
      <c r="AZ40" s="311"/>
      <c r="BA40" s="309"/>
      <c r="BB40" s="309"/>
      <c r="BC40" s="310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6"/>
      <c r="BQ40" s="226"/>
      <c r="BR40" s="226"/>
      <c r="BS40" s="226"/>
      <c r="BT40" s="226"/>
      <c r="BU40" s="226"/>
      <c r="BV40" s="226"/>
      <c r="BW40" s="226"/>
      <c r="BX40" s="226"/>
      <c r="BY40" s="226"/>
      <c r="BZ40" s="226"/>
      <c r="CA40" s="226"/>
      <c r="CB40" s="226"/>
      <c r="CC40" s="226"/>
      <c r="CD40" s="226"/>
      <c r="CE40" s="226"/>
      <c r="CF40" s="226"/>
      <c r="CG40" s="226"/>
      <c r="CH40" s="226"/>
      <c r="CI40" s="226"/>
      <c r="CJ40" s="226"/>
      <c r="CK40" s="226"/>
      <c r="CL40" s="226"/>
      <c r="CM40" s="226"/>
      <c r="CN40" s="226"/>
      <c r="CO40" s="226"/>
      <c r="CP40" s="226"/>
      <c r="CQ40" s="226"/>
      <c r="CR40" s="226"/>
      <c r="CS40" s="226"/>
      <c r="CT40" s="226"/>
      <c r="CU40" s="226"/>
      <c r="CV40" s="226"/>
      <c r="CW40" s="226"/>
      <c r="CX40" s="226"/>
      <c r="CY40" s="226"/>
      <c r="CZ40" s="226"/>
      <c r="DA40" s="226"/>
      <c r="DB40" s="226"/>
      <c r="DC40" s="226"/>
      <c r="DD40" s="226"/>
      <c r="DE40" s="226"/>
      <c r="DF40" s="226"/>
      <c r="DG40" s="226"/>
      <c r="DH40" s="226"/>
      <c r="DI40" s="226"/>
      <c r="DJ40" s="226"/>
      <c r="DK40" s="226"/>
      <c r="DL40" s="226"/>
      <c r="DM40" s="226"/>
    </row>
    <row r="41" spans="1:117" s="206" customFormat="1" ht="18.75" customHeight="1">
      <c r="A41" s="337"/>
      <c r="B41" s="338" t="s">
        <v>378</v>
      </c>
      <c r="C41" s="339"/>
      <c r="D41" s="339"/>
      <c r="E41" s="339"/>
      <c r="F41" s="339"/>
      <c r="G41" s="340"/>
      <c r="H41" s="341"/>
      <c r="I41" s="342"/>
      <c r="J41" s="341"/>
      <c r="K41" s="343"/>
      <c r="L41" s="343"/>
      <c r="M41" s="478" t="s">
        <v>379</v>
      </c>
      <c r="N41" s="478"/>
      <c r="O41" s="478"/>
      <c r="P41" s="478"/>
      <c r="Q41" s="47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338"/>
      <c r="AK41" s="338"/>
      <c r="AL41" s="338"/>
      <c r="AM41" s="338"/>
      <c r="AN41" s="338"/>
      <c r="AO41" s="338"/>
      <c r="AP41" s="338"/>
      <c r="AQ41" s="338"/>
      <c r="AR41" s="338"/>
      <c r="AS41" s="338"/>
      <c r="AT41" s="344"/>
      <c r="AU41" s="311"/>
      <c r="AV41" s="311"/>
      <c r="AW41" s="311"/>
      <c r="AX41" s="311"/>
      <c r="AY41" s="311"/>
      <c r="AZ41" s="309"/>
      <c r="BA41" s="311"/>
      <c r="BB41" s="311"/>
      <c r="BC41" s="312"/>
      <c r="BD41" s="313"/>
      <c r="BE41" s="313"/>
      <c r="BF41" s="313"/>
      <c r="BG41" s="313"/>
      <c r="BH41" s="313"/>
      <c r="BI41" s="313"/>
      <c r="BJ41" s="313"/>
      <c r="BK41" s="313"/>
      <c r="BL41" s="313"/>
      <c r="BM41" s="313"/>
      <c r="BN41" s="313"/>
      <c r="BO41" s="313"/>
      <c r="BP41" s="313"/>
      <c r="BQ41" s="313"/>
      <c r="BR41" s="313"/>
      <c r="BS41" s="313"/>
      <c r="BT41" s="313"/>
      <c r="BU41" s="313"/>
      <c r="BV41" s="313"/>
      <c r="BW41" s="313"/>
      <c r="BX41" s="313"/>
      <c r="BY41" s="313"/>
      <c r="BZ41" s="313"/>
      <c r="CA41" s="313"/>
      <c r="CB41" s="313"/>
      <c r="CC41" s="313"/>
      <c r="CD41" s="313"/>
      <c r="CE41" s="313"/>
      <c r="CF41" s="313"/>
      <c r="CG41" s="313"/>
      <c r="CH41" s="313"/>
      <c r="CI41" s="313"/>
      <c r="CJ41" s="313"/>
      <c r="CK41" s="313"/>
      <c r="CL41" s="313"/>
      <c r="CM41" s="313"/>
      <c r="CN41" s="313"/>
      <c r="CO41" s="313"/>
      <c r="CP41" s="313"/>
      <c r="CQ41" s="313"/>
      <c r="CR41" s="313"/>
      <c r="CS41" s="313"/>
      <c r="CT41" s="313"/>
      <c r="CU41" s="313"/>
      <c r="CV41" s="313"/>
      <c r="CW41" s="313"/>
      <c r="CX41" s="313"/>
      <c r="CY41" s="313"/>
      <c r="CZ41" s="313"/>
      <c r="DA41" s="313"/>
      <c r="DB41" s="313"/>
      <c r="DC41" s="313"/>
      <c r="DD41" s="313"/>
      <c r="DE41" s="313"/>
      <c r="DF41" s="313"/>
      <c r="DG41" s="313"/>
      <c r="DH41" s="313"/>
      <c r="DI41" s="313"/>
      <c r="DJ41" s="313"/>
      <c r="DK41" s="313"/>
      <c r="DL41" s="313"/>
      <c r="DM41" s="313"/>
    </row>
    <row r="42" spans="1:117" s="206" customFormat="1" ht="18.75" customHeight="1">
      <c r="A42" s="267"/>
      <c r="B42" s="332"/>
      <c r="C42" s="477" t="s">
        <v>326</v>
      </c>
      <c r="D42" s="477"/>
      <c r="E42" s="477"/>
      <c r="F42" s="477"/>
      <c r="G42" s="477"/>
      <c r="H42" s="477" t="s">
        <v>375</v>
      </c>
      <c r="I42" s="477"/>
      <c r="J42" s="477"/>
      <c r="K42" s="477"/>
      <c r="L42" s="477"/>
      <c r="M42" s="477" t="s">
        <v>327</v>
      </c>
      <c r="N42" s="477"/>
      <c r="O42" s="477"/>
      <c r="P42" s="477"/>
      <c r="Q42" s="477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P42" s="332"/>
      <c r="AQ42" s="332"/>
      <c r="AR42" s="332"/>
      <c r="AS42" s="332"/>
      <c r="AT42" s="335"/>
      <c r="AU42" s="309"/>
      <c r="AV42" s="309"/>
      <c r="AW42" s="309"/>
      <c r="AX42" s="309"/>
      <c r="AY42" s="309"/>
      <c r="AZ42" s="311"/>
      <c r="BA42" s="309"/>
      <c r="BB42" s="309"/>
      <c r="BC42" s="310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  <c r="BT42" s="226"/>
      <c r="BU42" s="226"/>
      <c r="BV42" s="226"/>
      <c r="BW42" s="226"/>
      <c r="BX42" s="226"/>
      <c r="BY42" s="226"/>
      <c r="BZ42" s="226"/>
      <c r="CA42" s="226"/>
      <c r="CB42" s="226"/>
      <c r="CC42" s="226"/>
      <c r="CD42" s="226"/>
      <c r="CE42" s="226"/>
      <c r="CF42" s="226"/>
      <c r="CG42" s="226"/>
      <c r="CH42" s="226"/>
      <c r="CI42" s="226"/>
      <c r="CJ42" s="226"/>
      <c r="CK42" s="226"/>
      <c r="CL42" s="226"/>
      <c r="CM42" s="226"/>
      <c r="CN42" s="226"/>
      <c r="CO42" s="226"/>
      <c r="CP42" s="226"/>
      <c r="CQ42" s="226"/>
      <c r="CR42" s="226"/>
      <c r="CS42" s="226"/>
      <c r="CT42" s="226"/>
      <c r="CU42" s="226"/>
      <c r="CV42" s="226"/>
      <c r="CW42" s="226"/>
      <c r="CX42" s="226"/>
      <c r="CY42" s="226"/>
      <c r="CZ42" s="226"/>
      <c r="DA42" s="226"/>
      <c r="DB42" s="226"/>
      <c r="DC42" s="226"/>
      <c r="DD42" s="226"/>
      <c r="DE42" s="226"/>
      <c r="DF42" s="226"/>
      <c r="DG42" s="226"/>
      <c r="DH42" s="226"/>
      <c r="DI42" s="226"/>
      <c r="DJ42" s="226"/>
      <c r="DK42" s="226"/>
      <c r="DL42" s="226"/>
      <c r="DM42" s="226"/>
    </row>
    <row r="43" spans="1:117" s="207" customFormat="1" ht="18.75" customHeight="1">
      <c r="A43" s="337"/>
      <c r="B43" s="338" t="s">
        <v>328</v>
      </c>
      <c r="C43" s="339"/>
      <c r="D43" s="339"/>
      <c r="E43" s="339"/>
      <c r="F43" s="339"/>
      <c r="G43" s="340"/>
      <c r="H43" s="341"/>
      <c r="I43" s="342"/>
      <c r="J43" s="341"/>
      <c r="K43" s="343"/>
      <c r="L43" s="343"/>
      <c r="M43" s="478" t="s">
        <v>349</v>
      </c>
      <c r="N43" s="478"/>
      <c r="O43" s="478"/>
      <c r="P43" s="478"/>
      <c r="Q43" s="478"/>
      <c r="R43" s="338"/>
      <c r="S43" s="338"/>
      <c r="T43" s="338"/>
      <c r="U43" s="338"/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38"/>
      <c r="AG43" s="338"/>
      <c r="AH43" s="338"/>
      <c r="AI43" s="338"/>
      <c r="AJ43" s="338"/>
      <c r="AK43" s="338"/>
      <c r="AL43" s="338"/>
      <c r="AM43" s="338"/>
      <c r="AN43" s="338"/>
      <c r="AO43" s="338"/>
      <c r="AP43" s="338"/>
      <c r="AQ43" s="338"/>
      <c r="AR43" s="338"/>
      <c r="AS43" s="338"/>
      <c r="AT43" s="344"/>
      <c r="AU43" s="311"/>
      <c r="AV43" s="311"/>
      <c r="AW43" s="311"/>
      <c r="AX43" s="311"/>
      <c r="AY43" s="311"/>
      <c r="AZ43" s="309"/>
      <c r="BA43" s="311"/>
      <c r="BB43" s="311"/>
      <c r="BC43" s="312"/>
      <c r="BD43" s="313"/>
      <c r="BE43" s="313"/>
      <c r="BF43" s="313"/>
      <c r="BG43" s="313"/>
      <c r="BH43" s="313"/>
      <c r="BI43" s="313"/>
      <c r="BJ43" s="313"/>
      <c r="BK43" s="313"/>
      <c r="BL43" s="313"/>
      <c r="BM43" s="313"/>
      <c r="BN43" s="313"/>
      <c r="BO43" s="313"/>
      <c r="BP43" s="313"/>
      <c r="BQ43" s="313"/>
      <c r="BR43" s="313"/>
      <c r="BS43" s="313"/>
      <c r="BT43" s="313"/>
      <c r="BU43" s="313"/>
      <c r="BV43" s="313"/>
      <c r="BW43" s="313"/>
      <c r="BX43" s="313"/>
      <c r="BY43" s="313"/>
      <c r="BZ43" s="313"/>
      <c r="CA43" s="313"/>
      <c r="CB43" s="313"/>
      <c r="CC43" s="313"/>
      <c r="CD43" s="313"/>
      <c r="CE43" s="313"/>
      <c r="CF43" s="313"/>
      <c r="CG43" s="313"/>
      <c r="CH43" s="313"/>
      <c r="CI43" s="313"/>
      <c r="CJ43" s="313"/>
      <c r="CK43" s="313"/>
      <c r="CL43" s="313"/>
      <c r="CM43" s="313"/>
      <c r="CN43" s="313"/>
      <c r="CO43" s="313"/>
      <c r="CP43" s="313"/>
      <c r="CQ43" s="313"/>
      <c r="CR43" s="313"/>
      <c r="CS43" s="313"/>
      <c r="CT43" s="313"/>
      <c r="CU43" s="313"/>
      <c r="CV43" s="313"/>
      <c r="CW43" s="313"/>
      <c r="CX43" s="313"/>
      <c r="CY43" s="313"/>
      <c r="CZ43" s="313"/>
      <c r="DA43" s="313"/>
      <c r="DB43" s="313"/>
      <c r="DC43" s="313"/>
      <c r="DD43" s="313"/>
      <c r="DE43" s="313"/>
      <c r="DF43" s="313"/>
      <c r="DG43" s="313"/>
      <c r="DH43" s="313"/>
      <c r="DI43" s="313"/>
      <c r="DJ43" s="313"/>
      <c r="DK43" s="313"/>
      <c r="DL43" s="313"/>
      <c r="DM43" s="313"/>
    </row>
    <row r="44" spans="1:117" ht="18.75" customHeight="1">
      <c r="A44" s="267"/>
      <c r="B44" s="332"/>
      <c r="C44" s="477" t="s">
        <v>326</v>
      </c>
      <c r="D44" s="477"/>
      <c r="E44" s="477"/>
      <c r="F44" s="477"/>
      <c r="G44" s="477"/>
      <c r="H44" s="477" t="s">
        <v>375</v>
      </c>
      <c r="I44" s="477"/>
      <c r="J44" s="477"/>
      <c r="K44" s="477"/>
      <c r="L44" s="477"/>
      <c r="M44" s="477" t="s">
        <v>327</v>
      </c>
      <c r="N44" s="477"/>
      <c r="O44" s="477"/>
      <c r="P44" s="477"/>
      <c r="Q44" s="477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2"/>
      <c r="AD44" s="332"/>
      <c r="AE44" s="332"/>
      <c r="AF44" s="332"/>
      <c r="AG44" s="332"/>
      <c r="AH44" s="332"/>
      <c r="AI44" s="332"/>
      <c r="AJ44" s="332"/>
      <c r="AK44" s="332"/>
      <c r="AL44" s="332"/>
      <c r="AM44" s="332"/>
      <c r="AN44" s="332"/>
      <c r="AO44" s="332"/>
      <c r="AP44" s="332"/>
      <c r="AQ44" s="332"/>
      <c r="AR44" s="332"/>
      <c r="AS44" s="332"/>
      <c r="AT44" s="335"/>
      <c r="AU44" s="309"/>
      <c r="AV44" s="309"/>
      <c r="AW44" s="309"/>
      <c r="AX44" s="309"/>
      <c r="AY44" s="309"/>
      <c r="AZ44" s="208"/>
      <c r="BA44" s="309"/>
      <c r="BB44" s="309"/>
      <c r="BC44" s="310"/>
      <c r="BD44" s="226"/>
      <c r="BE44" s="226"/>
      <c r="BF44" s="226"/>
      <c r="BG44" s="226"/>
      <c r="BH44" s="226"/>
      <c r="BI44" s="226"/>
      <c r="BJ44" s="226"/>
      <c r="BK44" s="226"/>
      <c r="BL44" s="226"/>
      <c r="BM44" s="226"/>
      <c r="BN44" s="226"/>
      <c r="BO44" s="226"/>
      <c r="BP44" s="226"/>
      <c r="BQ44" s="226"/>
      <c r="BR44" s="226"/>
      <c r="BS44" s="226"/>
      <c r="BT44" s="226"/>
      <c r="BU44" s="226"/>
      <c r="BV44" s="226"/>
      <c r="BW44" s="226"/>
      <c r="BX44" s="226"/>
      <c r="BY44" s="226"/>
      <c r="BZ44" s="226"/>
      <c r="CA44" s="226"/>
      <c r="CB44" s="226"/>
      <c r="CC44" s="226"/>
      <c r="CD44" s="226"/>
      <c r="CE44" s="226"/>
      <c r="CF44" s="226"/>
      <c r="CG44" s="226"/>
      <c r="CH44" s="226"/>
      <c r="CI44" s="226"/>
      <c r="CJ44" s="226"/>
      <c r="CK44" s="226"/>
      <c r="CL44" s="226"/>
      <c r="CM44" s="226"/>
      <c r="CN44" s="226"/>
      <c r="CO44" s="226"/>
      <c r="CP44" s="226"/>
      <c r="CQ44" s="226"/>
      <c r="CR44" s="226"/>
      <c r="CS44" s="226"/>
      <c r="CT44" s="226"/>
      <c r="CU44" s="226"/>
      <c r="CV44" s="226"/>
      <c r="CW44" s="226"/>
      <c r="CX44" s="226"/>
      <c r="CY44" s="226"/>
      <c r="CZ44" s="226"/>
      <c r="DA44" s="226"/>
      <c r="DB44" s="226"/>
      <c r="DC44" s="226"/>
      <c r="DD44" s="226"/>
      <c r="DE44" s="226"/>
      <c r="DF44" s="226"/>
      <c r="DG44" s="226"/>
      <c r="DH44" s="226"/>
      <c r="DI44" s="226"/>
      <c r="DJ44" s="226"/>
      <c r="DK44" s="226"/>
      <c r="DL44" s="226"/>
      <c r="DM44" s="226"/>
    </row>
    <row r="45" spans="1:113" ht="39" customHeight="1">
      <c r="A45" s="267"/>
      <c r="B45" s="332"/>
      <c r="C45" s="345"/>
      <c r="D45" s="345"/>
      <c r="E45" s="346"/>
      <c r="F45" s="345"/>
      <c r="G45" s="345"/>
      <c r="H45" s="345"/>
      <c r="I45" s="345"/>
      <c r="J45" s="345"/>
      <c r="K45" s="345"/>
      <c r="L45" s="345"/>
      <c r="M45" s="345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32"/>
      <c r="AL45" s="332"/>
      <c r="AM45" s="332"/>
      <c r="AN45" s="332"/>
      <c r="AO45" s="332"/>
      <c r="AP45" s="335"/>
      <c r="AQ45" s="309"/>
      <c r="AR45" s="309"/>
      <c r="AS45" s="309"/>
      <c r="AT45" s="309"/>
      <c r="AU45" s="309"/>
      <c r="AV45" s="309"/>
      <c r="AW45" s="309"/>
      <c r="AX45" s="309"/>
      <c r="AY45" s="309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8"/>
      <c r="CL45" s="208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08"/>
      <c r="DB45" s="208"/>
      <c r="DC45" s="208"/>
      <c r="DD45" s="208"/>
      <c r="DE45" s="208"/>
      <c r="DF45" s="208"/>
      <c r="DG45" s="208"/>
      <c r="DH45" s="208"/>
      <c r="DI45" s="208"/>
    </row>
    <row r="46" spans="1:51" ht="17.25">
      <c r="A46" s="233"/>
      <c r="B46" s="347"/>
      <c r="C46" s="348"/>
      <c r="D46" s="347"/>
      <c r="E46" s="348"/>
      <c r="F46" s="349"/>
      <c r="G46" s="347"/>
      <c r="H46" s="347"/>
      <c r="I46" s="347"/>
      <c r="J46" s="347"/>
      <c r="K46" s="347"/>
      <c r="L46" s="350"/>
      <c r="M46" s="350"/>
      <c r="N46" s="350"/>
      <c r="O46" s="350"/>
      <c r="P46" s="335"/>
      <c r="Q46" s="350"/>
      <c r="R46" s="350"/>
      <c r="S46" s="350"/>
      <c r="T46" s="350"/>
      <c r="U46" s="335"/>
      <c r="V46" s="350"/>
      <c r="W46" s="350"/>
      <c r="X46" s="350"/>
      <c r="Y46" s="350"/>
      <c r="Z46" s="335"/>
      <c r="AA46" s="350"/>
      <c r="AB46" s="350"/>
      <c r="AC46" s="350"/>
      <c r="AD46" s="350"/>
      <c r="AE46" s="335"/>
      <c r="AF46" s="350"/>
      <c r="AG46" s="350"/>
      <c r="AH46" s="350"/>
      <c r="AI46" s="350"/>
      <c r="AJ46" s="335"/>
      <c r="AK46" s="350"/>
      <c r="AL46" s="350"/>
      <c r="AM46" s="350"/>
      <c r="AN46" s="350"/>
      <c r="AO46" s="335"/>
      <c r="AP46" s="350"/>
      <c r="AQ46" s="350"/>
      <c r="AR46" s="350"/>
      <c r="AS46" s="350"/>
      <c r="AT46" s="335"/>
      <c r="AU46" s="350"/>
      <c r="AV46" s="350"/>
      <c r="AW46" s="350"/>
      <c r="AX46" s="350"/>
      <c r="AY46" s="335"/>
    </row>
    <row r="47" spans="1:51" ht="17.25">
      <c r="A47" s="233"/>
      <c r="B47" s="347"/>
      <c r="C47" s="348"/>
      <c r="D47" s="347"/>
      <c r="E47" s="348"/>
      <c r="F47" s="349"/>
      <c r="G47" s="347"/>
      <c r="H47" s="347"/>
      <c r="I47" s="347"/>
      <c r="J47" s="347"/>
      <c r="K47" s="347"/>
      <c r="L47" s="350"/>
      <c r="M47" s="350"/>
      <c r="N47" s="350"/>
      <c r="O47" s="350"/>
      <c r="P47" s="335"/>
      <c r="Q47" s="350"/>
      <c r="R47" s="350"/>
      <c r="S47" s="350"/>
      <c r="T47" s="350"/>
      <c r="U47" s="335"/>
      <c r="V47" s="350"/>
      <c r="W47" s="350"/>
      <c r="X47" s="350"/>
      <c r="Y47" s="350"/>
      <c r="Z47" s="335"/>
      <c r="AA47" s="350"/>
      <c r="AB47" s="350"/>
      <c r="AC47" s="350"/>
      <c r="AD47" s="350"/>
      <c r="AE47" s="335"/>
      <c r="AF47" s="350"/>
      <c r="AG47" s="350"/>
      <c r="AH47" s="350"/>
      <c r="AI47" s="350"/>
      <c r="AJ47" s="335"/>
      <c r="AK47" s="350"/>
      <c r="AL47" s="350"/>
      <c r="AM47" s="350"/>
      <c r="AN47" s="350"/>
      <c r="AO47" s="335"/>
      <c r="AP47" s="350"/>
      <c r="AQ47" s="350"/>
      <c r="AR47" s="350"/>
      <c r="AS47" s="350"/>
      <c r="AT47" s="335"/>
      <c r="AU47" s="350"/>
      <c r="AV47" s="350"/>
      <c r="AW47" s="350"/>
      <c r="AX47" s="350"/>
      <c r="AY47" s="335"/>
    </row>
    <row r="48" spans="1:51" ht="17.25">
      <c r="A48" s="233"/>
      <c r="B48" s="347"/>
      <c r="C48" s="348"/>
      <c r="D48" s="347"/>
      <c r="E48" s="348"/>
      <c r="F48" s="349"/>
      <c r="G48" s="347"/>
      <c r="H48" s="347"/>
      <c r="I48" s="347"/>
      <c r="J48" s="347"/>
      <c r="K48" s="347"/>
      <c r="L48" s="350"/>
      <c r="M48" s="350"/>
      <c r="N48" s="350"/>
      <c r="O48" s="350"/>
      <c r="P48" s="335"/>
      <c r="Q48" s="350"/>
      <c r="R48" s="350"/>
      <c r="S48" s="350"/>
      <c r="T48" s="350"/>
      <c r="U48" s="335"/>
      <c r="V48" s="350"/>
      <c r="W48" s="350"/>
      <c r="X48" s="350"/>
      <c r="Y48" s="350"/>
      <c r="Z48" s="335"/>
      <c r="AA48" s="350"/>
      <c r="AB48" s="350"/>
      <c r="AC48" s="350"/>
      <c r="AD48" s="350"/>
      <c r="AE48" s="335"/>
      <c r="AF48" s="350"/>
      <c r="AG48" s="350"/>
      <c r="AH48" s="350"/>
      <c r="AI48" s="350"/>
      <c r="AJ48" s="335"/>
      <c r="AK48" s="350"/>
      <c r="AL48" s="350"/>
      <c r="AM48" s="350"/>
      <c r="AN48" s="350"/>
      <c r="AO48" s="335"/>
      <c r="AP48" s="350"/>
      <c r="AQ48" s="350"/>
      <c r="AR48" s="350"/>
      <c r="AS48" s="350"/>
      <c r="AT48" s="335"/>
      <c r="AU48" s="350"/>
      <c r="AV48" s="350"/>
      <c r="AW48" s="350"/>
      <c r="AX48" s="350"/>
      <c r="AY48" s="335"/>
    </row>
    <row r="49" spans="1:51" ht="17.25">
      <c r="A49" s="233"/>
      <c r="B49" s="233"/>
      <c r="C49" s="333"/>
      <c r="D49" s="233"/>
      <c r="E49" s="333"/>
      <c r="F49" s="334"/>
      <c r="G49" s="233"/>
      <c r="H49" s="233"/>
      <c r="I49" s="233"/>
      <c r="J49" s="233"/>
      <c r="K49" s="233"/>
      <c r="L49" s="351"/>
      <c r="M49" s="351"/>
      <c r="N49" s="351"/>
      <c r="O49" s="351"/>
      <c r="P49" s="352"/>
      <c r="Q49" s="351"/>
      <c r="R49" s="351"/>
      <c r="S49" s="351"/>
      <c r="T49" s="351"/>
      <c r="U49" s="352"/>
      <c r="V49" s="351"/>
      <c r="W49" s="351"/>
      <c r="X49" s="351"/>
      <c r="Y49" s="351"/>
      <c r="Z49" s="352"/>
      <c r="AA49" s="351"/>
      <c r="AB49" s="351"/>
      <c r="AC49" s="351"/>
      <c r="AD49" s="351"/>
      <c r="AE49" s="352"/>
      <c r="AF49" s="351"/>
      <c r="AG49" s="351"/>
      <c r="AH49" s="351"/>
      <c r="AI49" s="351"/>
      <c r="AJ49" s="352"/>
      <c r="AK49" s="351"/>
      <c r="AL49" s="351"/>
      <c r="AM49" s="351"/>
      <c r="AN49" s="351"/>
      <c r="AO49" s="352"/>
      <c r="AP49" s="351"/>
      <c r="AQ49" s="351"/>
      <c r="AR49" s="351"/>
      <c r="AS49" s="351"/>
      <c r="AT49" s="352"/>
      <c r="AU49" s="351"/>
      <c r="AV49" s="351"/>
      <c r="AW49" s="351"/>
      <c r="AX49" s="351"/>
      <c r="AY49" s="352"/>
    </row>
  </sheetData>
  <sheetProtection/>
  <mergeCells count="117">
    <mergeCell ref="AF3:AO3"/>
    <mergeCell ref="AP3:AY3"/>
    <mergeCell ref="Q5:U5"/>
    <mergeCell ref="AJ6:AJ7"/>
    <mergeCell ref="AU35:AY35"/>
    <mergeCell ref="AF35:AJ35"/>
    <mergeCell ref="V35:Z35"/>
    <mergeCell ref="Q35:U35"/>
    <mergeCell ref="V3:AE3"/>
    <mergeCell ref="A10:AY10"/>
    <mergeCell ref="A1:AY1"/>
    <mergeCell ref="A2:A7"/>
    <mergeCell ref="B2:B7"/>
    <mergeCell ref="E2:E7"/>
    <mergeCell ref="F2:K2"/>
    <mergeCell ref="C4:C7"/>
    <mergeCell ref="D4:D7"/>
    <mergeCell ref="L2:AY2"/>
    <mergeCell ref="F3:F7"/>
    <mergeCell ref="AP5:AT5"/>
    <mergeCell ref="A21:B21"/>
    <mergeCell ref="A22:AY22"/>
    <mergeCell ref="A29:B29"/>
    <mergeCell ref="A16:AY16"/>
    <mergeCell ref="A17:AY17"/>
    <mergeCell ref="A15:B15"/>
    <mergeCell ref="AU34:AY34"/>
    <mergeCell ref="AA33:AE33"/>
    <mergeCell ref="AF33:AJ33"/>
    <mergeCell ref="AK33:AO33"/>
    <mergeCell ref="AP33:AT33"/>
    <mergeCell ref="AU33:AY33"/>
    <mergeCell ref="AA34:AE34"/>
    <mergeCell ref="AF34:AJ34"/>
    <mergeCell ref="AP34:AT34"/>
    <mergeCell ref="V34:Z34"/>
    <mergeCell ref="AK5:AO5"/>
    <mergeCell ref="P6:P7"/>
    <mergeCell ref="AA5:AE5"/>
    <mergeCell ref="L5:P5"/>
    <mergeCell ref="AF5:AJ5"/>
    <mergeCell ref="V5:Z5"/>
    <mergeCell ref="AK34:AO34"/>
    <mergeCell ref="A9:AY9"/>
    <mergeCell ref="A30:B30"/>
    <mergeCell ref="M37:Q37"/>
    <mergeCell ref="H40:L40"/>
    <mergeCell ref="M40:Q40"/>
    <mergeCell ref="H38:L38"/>
    <mergeCell ref="M38:Q38"/>
    <mergeCell ref="L35:P35"/>
    <mergeCell ref="G35:K35"/>
    <mergeCell ref="H44:L44"/>
    <mergeCell ref="M44:Q44"/>
    <mergeCell ref="C42:G42"/>
    <mergeCell ref="H42:L42"/>
    <mergeCell ref="M42:Q42"/>
    <mergeCell ref="M43:Q43"/>
    <mergeCell ref="C44:G44"/>
    <mergeCell ref="BA31:BA32"/>
    <mergeCell ref="G32:K32"/>
    <mergeCell ref="L32:P32"/>
    <mergeCell ref="Q32:U32"/>
    <mergeCell ref="V32:Z32"/>
    <mergeCell ref="AA32:AE32"/>
    <mergeCell ref="AF32:AJ32"/>
    <mergeCell ref="AK32:AO32"/>
    <mergeCell ref="AP32:AT32"/>
    <mergeCell ref="AU6:AX6"/>
    <mergeCell ref="AA6:AD6"/>
    <mergeCell ref="AF6:AI6"/>
    <mergeCell ref="C40:G40"/>
    <mergeCell ref="M41:Q41"/>
    <mergeCell ref="M39:Q39"/>
    <mergeCell ref="AA35:AE35"/>
    <mergeCell ref="AK35:AO35"/>
    <mergeCell ref="AP35:AT35"/>
    <mergeCell ref="C38:G38"/>
    <mergeCell ref="AO6:AO7"/>
    <mergeCell ref="G4:G7"/>
    <mergeCell ref="H4:J4"/>
    <mergeCell ref="AT6:AT7"/>
    <mergeCell ref="I5:I7"/>
    <mergeCell ref="J5:J7"/>
    <mergeCell ref="AK6:AN6"/>
    <mergeCell ref="Z6:Z7"/>
    <mergeCell ref="AE6:AE7"/>
    <mergeCell ref="B35:F35"/>
    <mergeCell ref="C2:D3"/>
    <mergeCell ref="L6:O6"/>
    <mergeCell ref="Q6:T6"/>
    <mergeCell ref="L3:U3"/>
    <mergeCell ref="G3:J3"/>
    <mergeCell ref="K3:K7"/>
    <mergeCell ref="L4:AY4"/>
    <mergeCell ref="H5:H7"/>
    <mergeCell ref="U6:U7"/>
    <mergeCell ref="A14:B14"/>
    <mergeCell ref="A32:B32"/>
    <mergeCell ref="B34:D34"/>
    <mergeCell ref="A33:B33"/>
    <mergeCell ref="A27:A28"/>
    <mergeCell ref="AU5:AY5"/>
    <mergeCell ref="AU32:AY32"/>
    <mergeCell ref="AY6:AY7"/>
    <mergeCell ref="V6:Y6"/>
    <mergeCell ref="AP6:AS6"/>
    <mergeCell ref="G34:K34"/>
    <mergeCell ref="G33:K33"/>
    <mergeCell ref="L33:P33"/>
    <mergeCell ref="Q33:U33"/>
    <mergeCell ref="V33:Z33"/>
    <mergeCell ref="A23:A24"/>
    <mergeCell ref="A25:A26"/>
    <mergeCell ref="A31:B31"/>
    <mergeCell ref="L34:P34"/>
    <mergeCell ref="Q34:U34"/>
  </mergeCells>
  <printOptions horizontalCentered="1" verticalCentered="1"/>
  <pageMargins left="0.3937007874015748" right="0.1968503937007874" top="0.3937007874015748" bottom="0.3937007874015748" header="0.5118110236220472" footer="0.5118110236220472"/>
  <pageSetup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44"/>
  <sheetViews>
    <sheetView showZeros="0" view="pageBreakPreview" zoomScale="75" zoomScaleNormal="96" zoomScaleSheetLayoutView="75" zoomScalePageLayoutView="69" workbookViewId="0" topLeftCell="A11">
      <selection activeCell="N16" sqref="N16:AK16"/>
    </sheetView>
  </sheetViews>
  <sheetFormatPr defaultColWidth="9.125" defaultRowHeight="12.75"/>
  <cols>
    <col min="1" max="1" width="9.375" style="195" customWidth="1"/>
    <col min="2" max="30" width="4.625" style="195" customWidth="1"/>
    <col min="31" max="31" width="4.875" style="195" customWidth="1"/>
    <col min="32" max="40" width="4.625" style="195" customWidth="1"/>
    <col min="41" max="41" width="5.125" style="195" customWidth="1"/>
    <col min="42" max="42" width="5.50390625" style="195" customWidth="1"/>
    <col min="43" max="53" width="4.625" style="195" customWidth="1"/>
    <col min="54" max="16384" width="9.125" style="195" customWidth="1"/>
  </cols>
  <sheetData>
    <row r="1" spans="45:53" ht="12.75">
      <c r="AS1" s="577"/>
      <c r="AT1" s="577"/>
      <c r="AU1" s="577"/>
      <c r="AV1" s="577"/>
      <c r="AW1" s="577"/>
      <c r="AX1" s="577"/>
      <c r="AY1" s="577"/>
      <c r="AZ1" s="577"/>
      <c r="BA1" s="577"/>
    </row>
    <row r="2" spans="1:53" ht="21.75" customHeight="1">
      <c r="A2" s="582" t="s">
        <v>300</v>
      </c>
      <c r="B2" s="582"/>
      <c r="C2" s="582"/>
      <c r="D2" s="582"/>
      <c r="E2" s="582"/>
      <c r="F2" s="582"/>
      <c r="G2" s="582"/>
      <c r="H2" s="582"/>
      <c r="I2" s="582"/>
      <c r="J2" s="582"/>
      <c r="AP2" s="583" t="s">
        <v>155</v>
      </c>
      <c r="AQ2" s="583"/>
      <c r="AR2" s="583"/>
      <c r="AS2" s="583"/>
      <c r="AT2" s="583"/>
      <c r="AU2" s="583"/>
      <c r="AV2" s="583"/>
      <c r="AW2" s="583"/>
      <c r="AX2" s="583"/>
      <c r="AY2" s="583"/>
      <c r="AZ2" s="583"/>
      <c r="BA2" s="583"/>
    </row>
    <row r="3" spans="1:53" ht="21.75" customHeight="1">
      <c r="A3" s="584" t="s">
        <v>310</v>
      </c>
      <c r="B3" s="584"/>
      <c r="C3" s="584"/>
      <c r="D3" s="584"/>
      <c r="E3" s="584"/>
      <c r="F3" s="584"/>
      <c r="G3" s="584"/>
      <c r="H3" s="584"/>
      <c r="I3" s="584"/>
      <c r="J3" s="584"/>
      <c r="AP3" s="585" t="s">
        <v>301</v>
      </c>
      <c r="AQ3" s="585"/>
      <c r="AR3" s="585"/>
      <c r="AS3" s="585"/>
      <c r="AT3" s="585"/>
      <c r="AU3" s="585"/>
      <c r="AV3" s="585"/>
      <c r="AW3" s="585"/>
      <c r="AX3" s="585"/>
      <c r="AY3" s="585"/>
      <c r="AZ3" s="585"/>
      <c r="BA3" s="585"/>
    </row>
    <row r="4" spans="1:53" ht="24.75" customHeight="1">
      <c r="A4" s="580" t="s">
        <v>311</v>
      </c>
      <c r="B4" s="580"/>
      <c r="C4" s="580"/>
      <c r="D4" s="580"/>
      <c r="E4" s="580"/>
      <c r="F4" s="580"/>
      <c r="G4" s="580"/>
      <c r="H4" s="580"/>
      <c r="I4" s="580"/>
      <c r="J4" s="580"/>
      <c r="AP4" s="587" t="s">
        <v>312</v>
      </c>
      <c r="AQ4" s="587"/>
      <c r="AR4" s="587"/>
      <c r="AS4" s="587"/>
      <c r="AT4" s="587"/>
      <c r="AU4" s="587"/>
      <c r="AV4" s="587"/>
      <c r="AW4" s="587"/>
      <c r="AX4" s="587"/>
      <c r="AY4" s="587"/>
      <c r="AZ4" s="587"/>
      <c r="BA4" s="587"/>
    </row>
    <row r="5" spans="1:53" ht="24.75" customHeight="1">
      <c r="A5" s="586" t="s">
        <v>381</v>
      </c>
      <c r="B5" s="586"/>
      <c r="C5" s="586"/>
      <c r="D5" s="586"/>
      <c r="E5" s="586"/>
      <c r="F5" s="586"/>
      <c r="G5" s="586"/>
      <c r="H5" s="579" t="s">
        <v>382</v>
      </c>
      <c r="I5" s="579"/>
      <c r="J5" s="579"/>
      <c r="AP5" s="580" t="s">
        <v>383</v>
      </c>
      <c r="AQ5" s="580"/>
      <c r="AR5" s="580"/>
      <c r="AS5" s="580"/>
      <c r="AT5" s="580"/>
      <c r="AU5" s="580"/>
      <c r="AV5" s="580"/>
      <c r="AW5" s="580"/>
      <c r="AX5" s="580"/>
      <c r="AY5" s="580"/>
      <c r="AZ5" s="580"/>
      <c r="BA5" s="580"/>
    </row>
    <row r="6" spans="1:51" ht="23.25" customHeight="1">
      <c r="A6" s="586"/>
      <c r="B6" s="586"/>
      <c r="C6" s="586"/>
      <c r="D6" s="586"/>
      <c r="E6" s="586"/>
      <c r="F6" s="586"/>
      <c r="G6" s="586"/>
      <c r="H6" s="579"/>
      <c r="I6" s="579"/>
      <c r="J6" s="579"/>
      <c r="AP6" s="581" t="s">
        <v>303</v>
      </c>
      <c r="AQ6" s="581"/>
      <c r="AR6" s="581"/>
      <c r="AS6" s="581"/>
      <c r="AT6" s="581"/>
      <c r="AU6" s="581"/>
      <c r="AV6" s="581"/>
      <c r="AW6" s="581"/>
      <c r="AX6" s="581"/>
      <c r="AY6" s="581"/>
    </row>
    <row r="7" spans="1:60" s="241" customFormat="1" ht="30" customHeight="1">
      <c r="A7" s="589" t="s">
        <v>284</v>
      </c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589"/>
      <c r="AA7" s="589"/>
      <c r="AB7" s="589"/>
      <c r="AC7" s="589"/>
      <c r="AD7" s="589"/>
      <c r="AE7" s="589"/>
      <c r="AF7" s="589"/>
      <c r="AG7" s="589"/>
      <c r="AH7" s="589"/>
      <c r="AI7" s="589"/>
      <c r="AJ7" s="589"/>
      <c r="AK7" s="589"/>
      <c r="AL7" s="589"/>
      <c r="AM7" s="589"/>
      <c r="AN7" s="589"/>
      <c r="AO7" s="589"/>
      <c r="AP7" s="589"/>
      <c r="AQ7" s="589"/>
      <c r="AR7" s="589"/>
      <c r="AS7" s="589"/>
      <c r="AT7" s="589"/>
      <c r="AU7" s="589"/>
      <c r="AV7" s="589"/>
      <c r="AW7" s="589"/>
      <c r="AX7" s="589"/>
      <c r="AY7" s="589"/>
      <c r="AZ7" s="589"/>
      <c r="BA7" s="589"/>
      <c r="BB7" s="239"/>
      <c r="BC7" s="240"/>
      <c r="BD7" s="239"/>
      <c r="BH7" s="239"/>
    </row>
    <row r="8" spans="1:56" s="241" customFormat="1" ht="30" customHeight="1">
      <c r="A8" s="589" t="s">
        <v>283</v>
      </c>
      <c r="B8" s="589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589"/>
      <c r="Z8" s="589"/>
      <c r="AA8" s="589"/>
      <c r="AB8" s="589"/>
      <c r="AC8" s="589"/>
      <c r="AD8" s="589"/>
      <c r="AE8" s="589"/>
      <c r="AF8" s="589"/>
      <c r="AG8" s="589"/>
      <c r="AH8" s="589"/>
      <c r="AI8" s="589"/>
      <c r="AJ8" s="589"/>
      <c r="AK8" s="589"/>
      <c r="AL8" s="589"/>
      <c r="AM8" s="589"/>
      <c r="AN8" s="589"/>
      <c r="AO8" s="589"/>
      <c r="AP8" s="589"/>
      <c r="AQ8" s="589"/>
      <c r="AR8" s="589"/>
      <c r="AS8" s="589"/>
      <c r="AT8" s="589"/>
      <c r="AU8" s="589"/>
      <c r="AV8" s="589"/>
      <c r="AW8" s="589"/>
      <c r="AX8" s="589"/>
      <c r="AY8" s="589"/>
      <c r="AZ8" s="589"/>
      <c r="BA8" s="589"/>
      <c r="BB8" s="242"/>
      <c r="BC8" s="242"/>
      <c r="BD8" s="242"/>
    </row>
    <row r="9" spans="1:54" ht="30" customHeight="1">
      <c r="A9" s="590" t="s">
        <v>320</v>
      </c>
      <c r="B9" s="590"/>
      <c r="C9" s="590"/>
      <c r="D9" s="590"/>
      <c r="E9" s="590"/>
      <c r="F9" s="590"/>
      <c r="G9" s="590"/>
      <c r="H9" s="590"/>
      <c r="I9" s="590"/>
      <c r="J9" s="590"/>
      <c r="K9" s="590"/>
      <c r="L9" s="590"/>
      <c r="M9" s="590"/>
      <c r="N9" s="590"/>
      <c r="O9" s="590"/>
      <c r="P9" s="590"/>
      <c r="Q9" s="590"/>
      <c r="R9" s="590"/>
      <c r="S9" s="590"/>
      <c r="T9" s="590"/>
      <c r="U9" s="590"/>
      <c r="V9" s="590"/>
      <c r="W9" s="590"/>
      <c r="X9" s="590"/>
      <c r="Y9" s="590"/>
      <c r="Z9" s="590"/>
      <c r="AA9" s="590"/>
      <c r="AB9" s="590"/>
      <c r="AC9" s="590"/>
      <c r="AD9" s="590"/>
      <c r="AE9" s="590"/>
      <c r="AF9" s="590"/>
      <c r="AG9" s="590"/>
      <c r="AH9" s="590"/>
      <c r="AI9" s="590"/>
      <c r="AJ9" s="590"/>
      <c r="AK9" s="590"/>
      <c r="AL9" s="590"/>
      <c r="AM9" s="590"/>
      <c r="AN9" s="590"/>
      <c r="AO9" s="590"/>
      <c r="AP9" s="590"/>
      <c r="AQ9" s="590"/>
      <c r="AR9" s="590"/>
      <c r="AS9" s="590"/>
      <c r="AT9" s="590"/>
      <c r="AU9" s="590"/>
      <c r="AV9" s="590"/>
      <c r="AW9" s="590"/>
      <c r="AX9" s="590"/>
      <c r="AY9" s="590"/>
      <c r="AZ9" s="590"/>
      <c r="BA9" s="590"/>
      <c r="BB9" s="243"/>
    </row>
    <row r="10" spans="1:54" ht="21.75" customHeight="1">
      <c r="A10" s="196"/>
      <c r="B10" s="203"/>
      <c r="C10" s="203"/>
      <c r="D10" s="197"/>
      <c r="E10" s="197"/>
      <c r="F10" s="571" t="s">
        <v>294</v>
      </c>
      <c r="G10" s="571"/>
      <c r="H10" s="571"/>
      <c r="I10" s="571"/>
      <c r="J10" s="571"/>
      <c r="K10" s="197"/>
      <c r="L10" s="197"/>
      <c r="M10" s="197"/>
      <c r="N10" s="578" t="s">
        <v>350</v>
      </c>
      <c r="O10" s="578"/>
      <c r="P10" s="578"/>
      <c r="Q10" s="578"/>
      <c r="R10" s="578"/>
      <c r="S10" s="578"/>
      <c r="T10" s="578"/>
      <c r="U10" s="578"/>
      <c r="V10" s="578"/>
      <c r="W10" s="578"/>
      <c r="X10" s="578"/>
      <c r="Y10" s="578"/>
      <c r="Z10" s="578"/>
      <c r="AA10" s="578"/>
      <c r="AB10" s="578"/>
      <c r="AC10" s="578"/>
      <c r="AD10" s="578"/>
      <c r="AE10" s="578"/>
      <c r="AF10" s="578"/>
      <c r="AG10" s="578"/>
      <c r="AH10" s="578"/>
      <c r="AI10" s="578"/>
      <c r="AJ10" s="578"/>
      <c r="AK10" s="578"/>
      <c r="BB10" s="243"/>
    </row>
    <row r="11" spans="2:54" ht="12.75" customHeight="1"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570" t="s">
        <v>302</v>
      </c>
      <c r="O11" s="570"/>
      <c r="P11" s="570"/>
      <c r="Q11" s="570"/>
      <c r="R11" s="570"/>
      <c r="S11" s="570"/>
      <c r="T11" s="570"/>
      <c r="U11" s="570"/>
      <c r="V11" s="570"/>
      <c r="W11" s="570"/>
      <c r="X11" s="570"/>
      <c r="Y11" s="570"/>
      <c r="Z11" s="570"/>
      <c r="AA11" s="570"/>
      <c r="AB11" s="570"/>
      <c r="AC11" s="570"/>
      <c r="AD11" s="570"/>
      <c r="AE11" s="570"/>
      <c r="AF11" s="570"/>
      <c r="AG11" s="570"/>
      <c r="AH11" s="570"/>
      <c r="AI11" s="570"/>
      <c r="AJ11" s="570"/>
      <c r="AK11" s="570"/>
      <c r="BB11" s="244"/>
    </row>
    <row r="12" spans="1:52" ht="21.75" customHeight="1">
      <c r="A12" s="196"/>
      <c r="B12" s="203"/>
      <c r="C12" s="203"/>
      <c r="D12" s="197"/>
      <c r="E12" s="197"/>
      <c r="F12" s="571" t="s">
        <v>295</v>
      </c>
      <c r="G12" s="571"/>
      <c r="H12" s="571"/>
      <c r="I12" s="571"/>
      <c r="J12" s="571"/>
      <c r="K12" s="197"/>
      <c r="L12" s="197"/>
      <c r="M12" s="197"/>
      <c r="N12" s="561" t="s">
        <v>337</v>
      </c>
      <c r="O12" s="561"/>
      <c r="P12" s="561"/>
      <c r="Q12" s="561"/>
      <c r="R12" s="561"/>
      <c r="S12" s="561"/>
      <c r="T12" s="561"/>
      <c r="U12" s="561"/>
      <c r="V12" s="561"/>
      <c r="W12" s="561"/>
      <c r="X12" s="561"/>
      <c r="Y12" s="561"/>
      <c r="Z12" s="561"/>
      <c r="AA12" s="561"/>
      <c r="AB12" s="561"/>
      <c r="AC12" s="561"/>
      <c r="AD12" s="561"/>
      <c r="AE12" s="561"/>
      <c r="AF12" s="561"/>
      <c r="AG12" s="561"/>
      <c r="AH12" s="561"/>
      <c r="AI12" s="561"/>
      <c r="AJ12" s="561"/>
      <c r="AK12" s="561"/>
      <c r="AM12" s="203"/>
      <c r="AN12" s="574" t="s">
        <v>313</v>
      </c>
      <c r="AO12" s="574"/>
      <c r="AP12" s="574"/>
      <c r="AQ12" s="574"/>
      <c r="AR12" s="574"/>
      <c r="AS12" s="569" t="s">
        <v>380</v>
      </c>
      <c r="AT12" s="569"/>
      <c r="AU12" s="569"/>
      <c r="AV12" s="569"/>
      <c r="AW12" s="569"/>
      <c r="AX12" s="569"/>
      <c r="AY12" s="569"/>
      <c r="AZ12" s="569"/>
    </row>
    <row r="13" spans="2:52" ht="12.75" customHeight="1"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570" t="s">
        <v>285</v>
      </c>
      <c r="O13" s="570"/>
      <c r="P13" s="570"/>
      <c r="Q13" s="570"/>
      <c r="R13" s="570"/>
      <c r="S13" s="570"/>
      <c r="T13" s="570"/>
      <c r="U13" s="570"/>
      <c r="V13" s="570"/>
      <c r="W13" s="570"/>
      <c r="X13" s="570"/>
      <c r="Y13" s="570"/>
      <c r="Z13" s="570"/>
      <c r="AA13" s="570"/>
      <c r="AB13" s="570"/>
      <c r="AC13" s="570"/>
      <c r="AD13" s="570"/>
      <c r="AE13" s="570"/>
      <c r="AF13" s="570"/>
      <c r="AG13" s="570"/>
      <c r="AH13" s="570"/>
      <c r="AI13" s="570"/>
      <c r="AJ13" s="570"/>
      <c r="AK13" s="570"/>
      <c r="AP13" s="202"/>
      <c r="AQ13" s="202"/>
      <c r="AR13" s="202"/>
      <c r="AS13" s="575" t="s">
        <v>314</v>
      </c>
      <c r="AT13" s="575"/>
      <c r="AU13" s="575"/>
      <c r="AV13" s="575"/>
      <c r="AW13" s="575"/>
      <c r="AX13" s="575"/>
      <c r="AY13" s="575"/>
      <c r="AZ13" s="575"/>
    </row>
    <row r="14" spans="1:52" ht="21.75" customHeight="1">
      <c r="A14" s="199"/>
      <c r="B14" s="203"/>
      <c r="C14" s="203"/>
      <c r="D14" s="197"/>
      <c r="E14" s="197"/>
      <c r="F14" s="560" t="s">
        <v>348</v>
      </c>
      <c r="G14" s="560"/>
      <c r="H14" s="560"/>
      <c r="I14" s="560"/>
      <c r="J14" s="560"/>
      <c r="K14" s="197"/>
      <c r="L14" s="197"/>
      <c r="M14" s="197"/>
      <c r="N14" s="561"/>
      <c r="O14" s="561"/>
      <c r="P14" s="561"/>
      <c r="Q14" s="561"/>
      <c r="R14" s="561"/>
      <c r="S14" s="561"/>
      <c r="T14" s="561"/>
      <c r="U14" s="561"/>
      <c r="V14" s="561"/>
      <c r="W14" s="561"/>
      <c r="X14" s="561"/>
      <c r="Y14" s="561"/>
      <c r="Z14" s="561"/>
      <c r="AA14" s="561"/>
      <c r="AB14" s="561"/>
      <c r="AC14" s="561"/>
      <c r="AD14" s="561"/>
      <c r="AE14" s="561"/>
      <c r="AF14" s="561"/>
      <c r="AG14" s="561"/>
      <c r="AH14" s="561"/>
      <c r="AI14" s="561"/>
      <c r="AJ14" s="561"/>
      <c r="AK14" s="561"/>
      <c r="AM14" s="203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</row>
    <row r="15" spans="2:52" ht="12.75" customHeight="1"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570" t="s">
        <v>286</v>
      </c>
      <c r="O15" s="570"/>
      <c r="P15" s="570"/>
      <c r="Q15" s="570"/>
      <c r="R15" s="570"/>
      <c r="S15" s="570"/>
      <c r="T15" s="570"/>
      <c r="U15" s="570"/>
      <c r="V15" s="570"/>
      <c r="W15" s="570"/>
      <c r="X15" s="570"/>
      <c r="Y15" s="570"/>
      <c r="Z15" s="570"/>
      <c r="AA15" s="570"/>
      <c r="AB15" s="570"/>
      <c r="AC15" s="570"/>
      <c r="AD15" s="570"/>
      <c r="AE15" s="570"/>
      <c r="AF15" s="570"/>
      <c r="AG15" s="570"/>
      <c r="AH15" s="570"/>
      <c r="AI15" s="570"/>
      <c r="AJ15" s="570"/>
      <c r="AK15" s="570"/>
      <c r="AS15" s="575"/>
      <c r="AT15" s="575"/>
      <c r="AU15" s="575"/>
      <c r="AV15" s="575"/>
      <c r="AW15" s="575"/>
      <c r="AX15" s="575"/>
      <c r="AY15" s="575"/>
      <c r="AZ15" s="575"/>
    </row>
    <row r="16" spans="1:67" ht="21.75" customHeight="1">
      <c r="A16" s="196"/>
      <c r="B16" s="203"/>
      <c r="C16" s="203"/>
      <c r="D16" s="197"/>
      <c r="E16" s="197"/>
      <c r="F16" s="571" t="s">
        <v>296</v>
      </c>
      <c r="G16" s="571"/>
      <c r="H16" s="571"/>
      <c r="I16" s="571"/>
      <c r="J16" s="571"/>
      <c r="K16" s="197"/>
      <c r="L16" s="197"/>
      <c r="M16" s="197"/>
      <c r="N16" s="561" t="s">
        <v>387</v>
      </c>
      <c r="O16" s="561"/>
      <c r="P16" s="561"/>
      <c r="Q16" s="561"/>
      <c r="R16" s="561"/>
      <c r="S16" s="561"/>
      <c r="T16" s="561"/>
      <c r="U16" s="561"/>
      <c r="V16" s="561"/>
      <c r="W16" s="561"/>
      <c r="X16" s="561"/>
      <c r="Y16" s="561"/>
      <c r="Z16" s="561"/>
      <c r="AA16" s="561"/>
      <c r="AB16" s="561"/>
      <c r="AC16" s="561"/>
      <c r="AD16" s="561"/>
      <c r="AE16" s="561"/>
      <c r="AF16" s="561"/>
      <c r="AG16" s="561"/>
      <c r="AH16" s="561"/>
      <c r="AI16" s="561"/>
      <c r="AJ16" s="561"/>
      <c r="AK16" s="561"/>
      <c r="AM16" s="203"/>
      <c r="AN16" s="574" t="s">
        <v>315</v>
      </c>
      <c r="AO16" s="574"/>
      <c r="AP16" s="574"/>
      <c r="AQ16" s="574"/>
      <c r="AR16" s="574"/>
      <c r="AS16" s="569" t="s">
        <v>338</v>
      </c>
      <c r="AT16" s="569"/>
      <c r="AU16" s="569"/>
      <c r="AV16" s="569"/>
      <c r="AW16" s="569"/>
      <c r="AX16" s="569"/>
      <c r="AY16" s="569"/>
      <c r="AZ16" s="569"/>
      <c r="BE16" s="576"/>
      <c r="BF16" s="577"/>
      <c r="BG16" s="577"/>
      <c r="BH16" s="577"/>
      <c r="BI16" s="577"/>
      <c r="BJ16" s="577"/>
      <c r="BK16" s="577"/>
      <c r="BL16" s="577"/>
      <c r="BM16" s="577"/>
      <c r="BN16" s="577"/>
      <c r="BO16" s="577"/>
    </row>
    <row r="17" spans="2:67" ht="12.75" customHeight="1"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570" t="s">
        <v>287</v>
      </c>
      <c r="O17" s="570"/>
      <c r="P17" s="570"/>
      <c r="Q17" s="570"/>
      <c r="R17" s="570"/>
      <c r="S17" s="570"/>
      <c r="T17" s="570"/>
      <c r="U17" s="570"/>
      <c r="V17" s="570"/>
      <c r="W17" s="570"/>
      <c r="X17" s="570"/>
      <c r="Y17" s="570"/>
      <c r="Z17" s="570"/>
      <c r="AA17" s="570"/>
      <c r="AB17" s="570"/>
      <c r="AC17" s="570"/>
      <c r="AD17" s="570"/>
      <c r="AE17" s="570"/>
      <c r="AF17" s="570"/>
      <c r="AG17" s="570"/>
      <c r="AH17" s="570"/>
      <c r="AI17" s="570"/>
      <c r="AJ17" s="570"/>
      <c r="AK17" s="570"/>
      <c r="AO17" s="201"/>
      <c r="AP17" s="202"/>
      <c r="AQ17" s="202"/>
      <c r="AR17" s="202"/>
      <c r="AS17" s="575" t="s">
        <v>316</v>
      </c>
      <c r="AT17" s="575"/>
      <c r="AU17" s="575"/>
      <c r="AV17" s="575"/>
      <c r="AW17" s="575"/>
      <c r="AX17" s="575"/>
      <c r="AY17" s="575"/>
      <c r="AZ17" s="575"/>
      <c r="BA17" s="575"/>
      <c r="BH17" s="575"/>
      <c r="BI17" s="575"/>
      <c r="BJ17" s="575"/>
      <c r="BK17" s="575"/>
      <c r="BL17" s="575"/>
      <c r="BM17" s="575"/>
      <c r="BN17" s="575"/>
      <c r="BO17" s="575"/>
    </row>
    <row r="18" spans="1:67" ht="21.75" customHeight="1">
      <c r="A18" s="196"/>
      <c r="B18" s="203"/>
      <c r="C18" s="203"/>
      <c r="D18" s="197"/>
      <c r="E18" s="197"/>
      <c r="F18" s="571" t="s">
        <v>339</v>
      </c>
      <c r="G18" s="571"/>
      <c r="H18" s="571"/>
      <c r="I18" s="571"/>
      <c r="J18" s="571"/>
      <c r="K18" s="197"/>
      <c r="L18" s="197"/>
      <c r="M18" s="197"/>
      <c r="N18" s="561" t="s">
        <v>340</v>
      </c>
      <c r="O18" s="561"/>
      <c r="P18" s="561"/>
      <c r="Q18" s="561"/>
      <c r="R18" s="561"/>
      <c r="S18" s="561"/>
      <c r="T18" s="561"/>
      <c r="U18" s="561"/>
      <c r="V18" s="561"/>
      <c r="W18" s="561"/>
      <c r="X18" s="561"/>
      <c r="Y18" s="561"/>
      <c r="Z18" s="561"/>
      <c r="AA18" s="561"/>
      <c r="AB18" s="561"/>
      <c r="AC18" s="561"/>
      <c r="AD18" s="561"/>
      <c r="AE18" s="561"/>
      <c r="AF18" s="561"/>
      <c r="AG18" s="561"/>
      <c r="AH18" s="561"/>
      <c r="AI18" s="561"/>
      <c r="AJ18" s="561"/>
      <c r="AK18" s="561"/>
      <c r="AN18" s="574" t="s">
        <v>317</v>
      </c>
      <c r="AO18" s="574"/>
      <c r="AP18" s="574"/>
      <c r="AQ18" s="574"/>
      <c r="AR18" s="574"/>
      <c r="AS18" s="588" t="s">
        <v>347</v>
      </c>
      <c r="AT18" s="588"/>
      <c r="AU18" s="588"/>
      <c r="AV18" s="588"/>
      <c r="AW18" s="588"/>
      <c r="AX18" s="588"/>
      <c r="AY18" s="588"/>
      <c r="AZ18" s="588"/>
      <c r="BE18" s="576"/>
      <c r="BF18" s="577"/>
      <c r="BG18" s="577"/>
      <c r="BH18" s="577"/>
      <c r="BI18" s="577"/>
      <c r="BJ18" s="577"/>
      <c r="BK18" s="577"/>
      <c r="BL18" s="577"/>
      <c r="BM18" s="577"/>
      <c r="BN18" s="577"/>
      <c r="BO18" s="577"/>
    </row>
    <row r="19" spans="2:66" ht="12.75" customHeight="1"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570" t="s">
        <v>288</v>
      </c>
      <c r="O19" s="570"/>
      <c r="P19" s="570"/>
      <c r="Q19" s="570"/>
      <c r="R19" s="570"/>
      <c r="S19" s="570"/>
      <c r="T19" s="570"/>
      <c r="U19" s="570"/>
      <c r="V19" s="570"/>
      <c r="W19" s="570"/>
      <c r="X19" s="570"/>
      <c r="Y19" s="570"/>
      <c r="Z19" s="570"/>
      <c r="AA19" s="570"/>
      <c r="AB19" s="570"/>
      <c r="AC19" s="570"/>
      <c r="AD19" s="570"/>
      <c r="AE19" s="570"/>
      <c r="AF19" s="570"/>
      <c r="AG19" s="570"/>
      <c r="AH19" s="570"/>
      <c r="AI19" s="570"/>
      <c r="AJ19" s="570"/>
      <c r="AK19" s="570"/>
      <c r="AP19" s="204"/>
      <c r="AQ19" s="573" t="s">
        <v>318</v>
      </c>
      <c r="AR19" s="573"/>
      <c r="AS19" s="573"/>
      <c r="AT19" s="573"/>
      <c r="AU19" s="573"/>
      <c r="AV19" s="573"/>
      <c r="AW19" s="573"/>
      <c r="AX19" s="573"/>
      <c r="AY19" s="573"/>
      <c r="AZ19" s="573"/>
      <c r="BA19" s="573"/>
      <c r="BH19" s="575"/>
      <c r="BI19" s="575"/>
      <c r="BJ19" s="575"/>
      <c r="BK19" s="575"/>
      <c r="BL19" s="575"/>
      <c r="BM19" s="575"/>
      <c r="BN19" s="575"/>
    </row>
    <row r="20" spans="1:66" ht="21.75" customHeight="1">
      <c r="A20" s="199"/>
      <c r="B20" s="203"/>
      <c r="C20" s="203"/>
      <c r="D20" s="203"/>
      <c r="E20" s="197"/>
      <c r="F20" s="560" t="s">
        <v>297</v>
      </c>
      <c r="G20" s="560"/>
      <c r="H20" s="560"/>
      <c r="I20" s="560"/>
      <c r="J20" s="560"/>
      <c r="K20" s="197"/>
      <c r="L20" s="197"/>
      <c r="M20" s="197"/>
      <c r="N20" s="561" t="s">
        <v>346</v>
      </c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561"/>
      <c r="AG20" s="561"/>
      <c r="AH20" s="561"/>
      <c r="AI20" s="561"/>
      <c r="AJ20" s="561"/>
      <c r="AK20" s="561"/>
      <c r="AR20" s="204"/>
      <c r="AS20" s="588"/>
      <c r="AT20" s="588"/>
      <c r="AU20" s="588"/>
      <c r="AV20" s="588"/>
      <c r="AW20" s="588"/>
      <c r="AX20" s="588"/>
      <c r="AY20" s="588"/>
      <c r="AZ20" s="588"/>
      <c r="BE20" s="576"/>
      <c r="BF20" s="577"/>
      <c r="BG20" s="577"/>
      <c r="BH20" s="577"/>
      <c r="BI20" s="577"/>
      <c r="BJ20" s="577"/>
      <c r="BK20" s="577"/>
      <c r="BL20" s="577"/>
      <c r="BM20" s="577"/>
      <c r="BN20" s="577"/>
    </row>
    <row r="21" spans="2:66" ht="12.75" customHeight="1"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570" t="s">
        <v>289</v>
      </c>
      <c r="O21" s="570"/>
      <c r="P21" s="570"/>
      <c r="Q21" s="570"/>
      <c r="R21" s="570"/>
      <c r="S21" s="570"/>
      <c r="T21" s="570"/>
      <c r="U21" s="570"/>
      <c r="V21" s="570"/>
      <c r="W21" s="570"/>
      <c r="X21" s="570"/>
      <c r="Y21" s="570"/>
      <c r="Z21" s="570"/>
      <c r="AA21" s="570"/>
      <c r="AB21" s="570"/>
      <c r="AC21" s="570"/>
      <c r="AD21" s="570"/>
      <c r="AE21" s="570"/>
      <c r="AF21" s="570"/>
      <c r="AG21" s="570"/>
      <c r="AH21" s="570"/>
      <c r="AI21" s="570"/>
      <c r="AJ21" s="570"/>
      <c r="AK21" s="570"/>
      <c r="BG21" s="573"/>
      <c r="BH21" s="573"/>
      <c r="BI21" s="573"/>
      <c r="BJ21" s="573"/>
      <c r="BK21" s="573"/>
      <c r="BL21" s="573"/>
      <c r="BM21" s="573"/>
      <c r="BN21" s="573"/>
    </row>
    <row r="22" spans="1:53" ht="39" customHeight="1" thickBot="1">
      <c r="A22" s="572" t="s">
        <v>264</v>
      </c>
      <c r="B22" s="572"/>
      <c r="C22" s="572"/>
      <c r="D22" s="572"/>
      <c r="E22" s="572"/>
      <c r="F22" s="572"/>
      <c r="G22" s="572"/>
      <c r="H22" s="572"/>
      <c r="I22" s="572"/>
      <c r="J22" s="572"/>
      <c r="K22" s="572"/>
      <c r="L22" s="572"/>
      <c r="M22" s="572"/>
      <c r="N22" s="572"/>
      <c r="O22" s="572"/>
      <c r="P22" s="572"/>
      <c r="Q22" s="572"/>
      <c r="R22" s="572"/>
      <c r="S22" s="572"/>
      <c r="T22" s="572"/>
      <c r="U22" s="572"/>
      <c r="V22" s="572"/>
      <c r="W22" s="572"/>
      <c r="X22" s="572"/>
      <c r="Y22" s="572"/>
      <c r="Z22" s="572"/>
      <c r="AA22" s="572"/>
      <c r="AB22" s="572"/>
      <c r="AC22" s="572"/>
      <c r="AD22" s="572"/>
      <c r="AE22" s="572"/>
      <c r="AF22" s="572"/>
      <c r="AG22" s="572"/>
      <c r="AH22" s="572"/>
      <c r="AI22" s="572"/>
      <c r="AJ22" s="572"/>
      <c r="AK22" s="572"/>
      <c r="AL22" s="572"/>
      <c r="AM22" s="572"/>
      <c r="AN22" s="572"/>
      <c r="AO22" s="572"/>
      <c r="AP22" s="572"/>
      <c r="AQ22" s="572"/>
      <c r="AR22" s="572"/>
      <c r="AS22" s="572"/>
      <c r="AT22" s="572"/>
      <c r="AU22" s="572"/>
      <c r="AV22" s="572"/>
      <c r="AW22" s="572"/>
      <c r="AX22" s="572"/>
      <c r="AY22" s="572"/>
      <c r="AZ22" s="572"/>
      <c r="BA22" s="572"/>
    </row>
    <row r="23" spans="1:53" s="245" customFormat="1" ht="18.75" customHeight="1">
      <c r="A23" s="565" t="s">
        <v>263</v>
      </c>
      <c r="B23" s="568" t="s">
        <v>167</v>
      </c>
      <c r="C23" s="532"/>
      <c r="D23" s="532"/>
      <c r="E23" s="564"/>
      <c r="F23" s="531" t="s">
        <v>168</v>
      </c>
      <c r="G23" s="532"/>
      <c r="H23" s="532"/>
      <c r="I23" s="532"/>
      <c r="J23" s="564"/>
      <c r="K23" s="531" t="s">
        <v>169</v>
      </c>
      <c r="L23" s="532"/>
      <c r="M23" s="532"/>
      <c r="N23" s="564"/>
      <c r="O23" s="531" t="s">
        <v>170</v>
      </c>
      <c r="P23" s="532"/>
      <c r="Q23" s="532"/>
      <c r="R23" s="564"/>
      <c r="S23" s="531" t="s">
        <v>171</v>
      </c>
      <c r="T23" s="532"/>
      <c r="U23" s="532"/>
      <c r="V23" s="532"/>
      <c r="W23" s="564"/>
      <c r="X23" s="531" t="s">
        <v>172</v>
      </c>
      <c r="Y23" s="532"/>
      <c r="Z23" s="532"/>
      <c r="AA23" s="564"/>
      <c r="AB23" s="250"/>
      <c r="AC23" s="250"/>
      <c r="AD23" s="250"/>
      <c r="AE23" s="250"/>
      <c r="AF23" s="531" t="s">
        <v>174</v>
      </c>
      <c r="AG23" s="532"/>
      <c r="AH23" s="532"/>
      <c r="AI23" s="564"/>
      <c r="AJ23" s="531" t="s">
        <v>175</v>
      </c>
      <c r="AK23" s="532"/>
      <c r="AL23" s="532"/>
      <c r="AM23" s="532"/>
      <c r="AN23" s="564"/>
      <c r="AO23" s="531" t="s">
        <v>176</v>
      </c>
      <c r="AP23" s="532"/>
      <c r="AQ23" s="532"/>
      <c r="AR23" s="564"/>
      <c r="AS23" s="532" t="s">
        <v>177</v>
      </c>
      <c r="AT23" s="532"/>
      <c r="AU23" s="532"/>
      <c r="AV23" s="564"/>
      <c r="AW23" s="525" t="s">
        <v>178</v>
      </c>
      <c r="AX23" s="453"/>
      <c r="AY23" s="453"/>
      <c r="AZ23" s="453"/>
      <c r="BA23" s="593"/>
    </row>
    <row r="24" spans="1:53" s="245" customFormat="1" ht="17.25">
      <c r="A24" s="566"/>
      <c r="B24" s="252">
        <v>1</v>
      </c>
      <c r="C24" s="253">
        <v>2</v>
      </c>
      <c r="D24" s="253">
        <v>3</v>
      </c>
      <c r="E24" s="253">
        <v>4</v>
      </c>
      <c r="F24" s="253">
        <v>5</v>
      </c>
      <c r="G24" s="253">
        <v>6</v>
      </c>
      <c r="H24" s="253">
        <v>7</v>
      </c>
      <c r="I24" s="253">
        <v>8</v>
      </c>
      <c r="J24" s="253">
        <v>9</v>
      </c>
      <c r="K24" s="253">
        <v>10</v>
      </c>
      <c r="L24" s="253">
        <v>11</v>
      </c>
      <c r="M24" s="253">
        <v>12</v>
      </c>
      <c r="N24" s="253">
        <v>13</v>
      </c>
      <c r="O24" s="253">
        <v>14</v>
      </c>
      <c r="P24" s="253">
        <v>15</v>
      </c>
      <c r="Q24" s="253">
        <v>16</v>
      </c>
      <c r="R24" s="253">
        <v>17</v>
      </c>
      <c r="S24" s="253">
        <v>18</v>
      </c>
      <c r="T24" s="253">
        <v>19</v>
      </c>
      <c r="U24" s="253">
        <v>20</v>
      </c>
      <c r="V24" s="253">
        <v>21</v>
      </c>
      <c r="W24" s="253">
        <v>22</v>
      </c>
      <c r="X24" s="253">
        <v>23</v>
      </c>
      <c r="Y24" s="253">
        <v>24</v>
      </c>
      <c r="Z24" s="253">
        <v>25</v>
      </c>
      <c r="AA24" s="253">
        <v>26</v>
      </c>
      <c r="AB24" s="253">
        <v>27</v>
      </c>
      <c r="AC24" s="253">
        <v>28</v>
      </c>
      <c r="AD24" s="253">
        <v>29</v>
      </c>
      <c r="AE24" s="253">
        <v>30</v>
      </c>
      <c r="AF24" s="253">
        <v>31</v>
      </c>
      <c r="AG24" s="253">
        <v>32</v>
      </c>
      <c r="AH24" s="253">
        <v>33</v>
      </c>
      <c r="AI24" s="253">
        <v>34</v>
      </c>
      <c r="AJ24" s="253">
        <v>35</v>
      </c>
      <c r="AK24" s="253">
        <v>36</v>
      </c>
      <c r="AL24" s="253">
        <v>37</v>
      </c>
      <c r="AM24" s="253">
        <v>38</v>
      </c>
      <c r="AN24" s="253">
        <v>39</v>
      </c>
      <c r="AO24" s="253">
        <v>40</v>
      </c>
      <c r="AP24" s="253">
        <v>41</v>
      </c>
      <c r="AQ24" s="253">
        <v>42</v>
      </c>
      <c r="AR24" s="253">
        <v>43</v>
      </c>
      <c r="AS24" s="252">
        <v>44</v>
      </c>
      <c r="AT24" s="253">
        <v>45</v>
      </c>
      <c r="AU24" s="253">
        <v>46</v>
      </c>
      <c r="AV24" s="253">
        <v>47</v>
      </c>
      <c r="AW24" s="253">
        <v>48</v>
      </c>
      <c r="AX24" s="253">
        <v>49</v>
      </c>
      <c r="AY24" s="253">
        <v>50</v>
      </c>
      <c r="AZ24" s="253">
        <v>51</v>
      </c>
      <c r="BA24" s="254">
        <v>52</v>
      </c>
    </row>
    <row r="25" spans="1:53" s="245" customFormat="1" ht="18">
      <c r="A25" s="566"/>
      <c r="B25" s="255">
        <v>1</v>
      </c>
      <c r="C25" s="256">
        <v>8</v>
      </c>
      <c r="D25" s="256">
        <v>15</v>
      </c>
      <c r="E25" s="256">
        <v>22</v>
      </c>
      <c r="F25" s="256">
        <v>29</v>
      </c>
      <c r="G25" s="256">
        <v>6</v>
      </c>
      <c r="H25" s="256">
        <v>13</v>
      </c>
      <c r="I25" s="256">
        <v>20</v>
      </c>
      <c r="J25" s="256">
        <v>27</v>
      </c>
      <c r="K25" s="256">
        <v>3</v>
      </c>
      <c r="L25" s="256">
        <v>10</v>
      </c>
      <c r="M25" s="256">
        <v>17</v>
      </c>
      <c r="N25" s="256">
        <v>24</v>
      </c>
      <c r="O25" s="256">
        <v>1</v>
      </c>
      <c r="P25" s="256">
        <v>8</v>
      </c>
      <c r="Q25" s="256">
        <v>15</v>
      </c>
      <c r="R25" s="256">
        <v>22</v>
      </c>
      <c r="S25" s="256">
        <v>29</v>
      </c>
      <c r="T25" s="256">
        <v>5</v>
      </c>
      <c r="U25" s="256">
        <v>12</v>
      </c>
      <c r="V25" s="256">
        <v>19</v>
      </c>
      <c r="W25" s="256">
        <v>26</v>
      </c>
      <c r="X25" s="256">
        <v>2</v>
      </c>
      <c r="Y25" s="256">
        <v>9</v>
      </c>
      <c r="Z25" s="256">
        <v>16</v>
      </c>
      <c r="AA25" s="256">
        <v>23</v>
      </c>
      <c r="AB25" s="256">
        <v>2</v>
      </c>
      <c r="AC25" s="256">
        <v>9</v>
      </c>
      <c r="AD25" s="257">
        <v>16</v>
      </c>
      <c r="AE25" s="256">
        <v>23</v>
      </c>
      <c r="AF25" s="256">
        <v>30</v>
      </c>
      <c r="AG25" s="256">
        <v>6</v>
      </c>
      <c r="AH25" s="256">
        <v>13</v>
      </c>
      <c r="AI25" s="256">
        <v>20</v>
      </c>
      <c r="AJ25" s="256">
        <v>27</v>
      </c>
      <c r="AK25" s="256">
        <v>4</v>
      </c>
      <c r="AL25" s="256">
        <v>11</v>
      </c>
      <c r="AM25" s="256">
        <v>18</v>
      </c>
      <c r="AN25" s="256">
        <v>25</v>
      </c>
      <c r="AO25" s="256">
        <v>1</v>
      </c>
      <c r="AP25" s="256">
        <v>8</v>
      </c>
      <c r="AQ25" s="256">
        <v>15</v>
      </c>
      <c r="AR25" s="256">
        <v>22</v>
      </c>
      <c r="AS25" s="255">
        <v>29</v>
      </c>
      <c r="AT25" s="256">
        <v>6</v>
      </c>
      <c r="AU25" s="256">
        <v>13</v>
      </c>
      <c r="AV25" s="256">
        <v>20</v>
      </c>
      <c r="AW25" s="256">
        <v>27</v>
      </c>
      <c r="AX25" s="256">
        <v>3</v>
      </c>
      <c r="AY25" s="256">
        <v>10</v>
      </c>
      <c r="AZ25" s="256">
        <v>17</v>
      </c>
      <c r="BA25" s="300">
        <v>24</v>
      </c>
    </row>
    <row r="26" spans="1:53" s="245" customFormat="1" ht="18" thickBot="1">
      <c r="A26" s="567"/>
      <c r="B26" s="255">
        <v>7</v>
      </c>
      <c r="C26" s="256">
        <v>14</v>
      </c>
      <c r="D26" s="256">
        <v>21</v>
      </c>
      <c r="E26" s="256">
        <v>28</v>
      </c>
      <c r="F26" s="256">
        <v>5</v>
      </c>
      <c r="G26" s="256">
        <v>12</v>
      </c>
      <c r="H26" s="256">
        <v>19</v>
      </c>
      <c r="I26" s="256">
        <v>26</v>
      </c>
      <c r="J26" s="256">
        <v>2</v>
      </c>
      <c r="K26" s="256">
        <v>9</v>
      </c>
      <c r="L26" s="256">
        <v>16</v>
      </c>
      <c r="M26" s="256">
        <v>23</v>
      </c>
      <c r="N26" s="256">
        <v>30</v>
      </c>
      <c r="O26" s="256">
        <v>7</v>
      </c>
      <c r="P26" s="256">
        <v>14</v>
      </c>
      <c r="Q26" s="256">
        <v>21</v>
      </c>
      <c r="R26" s="256">
        <v>28</v>
      </c>
      <c r="S26" s="256">
        <v>4</v>
      </c>
      <c r="T26" s="256">
        <v>11</v>
      </c>
      <c r="U26" s="258">
        <v>18</v>
      </c>
      <c r="V26" s="258">
        <v>25</v>
      </c>
      <c r="W26" s="258">
        <v>1</v>
      </c>
      <c r="X26" s="258">
        <v>8</v>
      </c>
      <c r="Y26" s="256">
        <v>15</v>
      </c>
      <c r="Z26" s="256">
        <v>22</v>
      </c>
      <c r="AA26" s="256">
        <v>1</v>
      </c>
      <c r="AB26" s="256">
        <v>8</v>
      </c>
      <c r="AC26" s="256">
        <v>15</v>
      </c>
      <c r="AD26" s="256">
        <v>22</v>
      </c>
      <c r="AE26" s="256">
        <v>29</v>
      </c>
      <c r="AF26" s="256">
        <v>5</v>
      </c>
      <c r="AG26" s="256">
        <v>12</v>
      </c>
      <c r="AH26" s="256">
        <v>19</v>
      </c>
      <c r="AI26" s="256">
        <v>26</v>
      </c>
      <c r="AJ26" s="256">
        <v>3</v>
      </c>
      <c r="AK26" s="256">
        <v>10</v>
      </c>
      <c r="AL26" s="256">
        <v>17</v>
      </c>
      <c r="AM26" s="256">
        <v>24</v>
      </c>
      <c r="AN26" s="256">
        <v>31</v>
      </c>
      <c r="AO26" s="258">
        <v>7</v>
      </c>
      <c r="AP26" s="258">
        <v>14</v>
      </c>
      <c r="AQ26" s="258">
        <v>21</v>
      </c>
      <c r="AR26" s="258">
        <v>28</v>
      </c>
      <c r="AS26" s="255">
        <v>5</v>
      </c>
      <c r="AT26" s="256">
        <v>12</v>
      </c>
      <c r="AU26" s="256">
        <v>19</v>
      </c>
      <c r="AV26" s="256">
        <v>26</v>
      </c>
      <c r="AW26" s="256">
        <v>2</v>
      </c>
      <c r="AX26" s="256">
        <v>9</v>
      </c>
      <c r="AY26" s="256">
        <v>16</v>
      </c>
      <c r="AZ26" s="256">
        <v>23</v>
      </c>
      <c r="BA26" s="300">
        <v>30</v>
      </c>
    </row>
    <row r="27" spans="1:53" s="245" customFormat="1" ht="15.75" thickBot="1">
      <c r="A27" s="251"/>
      <c r="B27" s="288">
        <v>1</v>
      </c>
      <c r="C27" s="289">
        <v>2</v>
      </c>
      <c r="D27" s="289">
        <v>3</v>
      </c>
      <c r="E27" s="289">
        <v>4</v>
      </c>
      <c r="F27" s="289">
        <v>5</v>
      </c>
      <c r="G27" s="289">
        <v>6</v>
      </c>
      <c r="H27" s="289">
        <v>7</v>
      </c>
      <c r="I27" s="289">
        <v>8</v>
      </c>
      <c r="J27" s="289">
        <v>9</v>
      </c>
      <c r="K27" s="289">
        <v>10</v>
      </c>
      <c r="L27" s="289">
        <v>11</v>
      </c>
      <c r="M27" s="289">
        <v>12</v>
      </c>
      <c r="N27" s="289">
        <v>13</v>
      </c>
      <c r="O27" s="289">
        <v>14</v>
      </c>
      <c r="P27" s="289">
        <v>15</v>
      </c>
      <c r="Q27" s="289">
        <v>16</v>
      </c>
      <c r="R27" s="289"/>
      <c r="S27" s="289"/>
      <c r="T27" s="289"/>
      <c r="U27" s="289"/>
      <c r="V27" s="289"/>
      <c r="W27" s="289"/>
      <c r="X27" s="289">
        <v>1</v>
      </c>
      <c r="Y27" s="289">
        <v>2</v>
      </c>
      <c r="Z27" s="289">
        <v>3</v>
      </c>
      <c r="AA27" s="289">
        <v>4</v>
      </c>
      <c r="AB27" s="289">
        <v>5</v>
      </c>
      <c r="AC27" s="289">
        <v>6</v>
      </c>
      <c r="AD27" s="289">
        <v>7</v>
      </c>
      <c r="AE27" s="289">
        <v>8</v>
      </c>
      <c r="AF27" s="289">
        <v>9</v>
      </c>
      <c r="AG27" s="289">
        <v>10</v>
      </c>
      <c r="AH27" s="289">
        <v>11</v>
      </c>
      <c r="AI27" s="289">
        <v>12</v>
      </c>
      <c r="AJ27" s="289">
        <v>13</v>
      </c>
      <c r="AK27" s="289">
        <v>14</v>
      </c>
      <c r="AL27" s="289">
        <v>15</v>
      </c>
      <c r="AM27" s="289">
        <v>16</v>
      </c>
      <c r="AN27" s="289"/>
      <c r="AO27" s="289"/>
      <c r="AP27" s="287"/>
      <c r="AQ27" s="287"/>
      <c r="AR27" s="290"/>
      <c r="AS27" s="290"/>
      <c r="AT27" s="290"/>
      <c r="AU27" s="290"/>
      <c r="AV27" s="290"/>
      <c r="AW27" s="290"/>
      <c r="AX27" s="290"/>
      <c r="AY27" s="290"/>
      <c r="AZ27" s="290"/>
      <c r="BA27" s="291"/>
    </row>
    <row r="28" spans="1:53" s="245" customFormat="1" ht="18">
      <c r="A28" s="249" t="s">
        <v>198</v>
      </c>
      <c r="B28" s="292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315" t="s">
        <v>351</v>
      </c>
      <c r="S28" s="315" t="s">
        <v>292</v>
      </c>
      <c r="T28" s="316" t="s">
        <v>217</v>
      </c>
      <c r="U28" s="316" t="s">
        <v>217</v>
      </c>
      <c r="V28" s="316" t="s">
        <v>217</v>
      </c>
      <c r="W28" s="316" t="s">
        <v>217</v>
      </c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315" t="s">
        <v>351</v>
      </c>
      <c r="AO28" s="315" t="s">
        <v>292</v>
      </c>
      <c r="AP28" s="316" t="s">
        <v>217</v>
      </c>
      <c r="AQ28" s="316" t="s">
        <v>217</v>
      </c>
      <c r="AR28" s="316" t="s">
        <v>217</v>
      </c>
      <c r="AS28" s="316" t="s">
        <v>217</v>
      </c>
      <c r="AT28" s="316" t="s">
        <v>217</v>
      </c>
      <c r="AU28" s="316" t="s">
        <v>217</v>
      </c>
      <c r="AV28" s="316" t="s">
        <v>217</v>
      </c>
      <c r="AW28" s="316" t="s">
        <v>217</v>
      </c>
      <c r="AX28" s="316" t="s">
        <v>217</v>
      </c>
      <c r="AY28" s="316" t="s">
        <v>217</v>
      </c>
      <c r="AZ28" s="316" t="s">
        <v>217</v>
      </c>
      <c r="BA28" s="317" t="s">
        <v>217</v>
      </c>
    </row>
    <row r="29" spans="1:53" s="245" customFormat="1" ht="18">
      <c r="A29" s="296" t="s">
        <v>200</v>
      </c>
      <c r="B29" s="293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53" t="s">
        <v>351</v>
      </c>
      <c r="S29" s="253" t="s">
        <v>292</v>
      </c>
      <c r="T29" s="256" t="s">
        <v>217</v>
      </c>
      <c r="U29" s="256" t="s">
        <v>217</v>
      </c>
      <c r="V29" s="256" t="s">
        <v>217</v>
      </c>
      <c r="W29" s="256" t="s">
        <v>217</v>
      </c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53" t="s">
        <v>351</v>
      </c>
      <c r="AO29" s="253" t="s">
        <v>292</v>
      </c>
      <c r="AP29" s="253" t="s">
        <v>292</v>
      </c>
      <c r="AQ29" s="253" t="s">
        <v>292</v>
      </c>
      <c r="AR29" s="256" t="s">
        <v>217</v>
      </c>
      <c r="AS29" s="256" t="s">
        <v>217</v>
      </c>
      <c r="AT29" s="256" t="s">
        <v>217</v>
      </c>
      <c r="AU29" s="256" t="s">
        <v>217</v>
      </c>
      <c r="AV29" s="256" t="s">
        <v>217</v>
      </c>
      <c r="AW29" s="256" t="s">
        <v>217</v>
      </c>
      <c r="AX29" s="256" t="s">
        <v>217</v>
      </c>
      <c r="AY29" s="256" t="s">
        <v>217</v>
      </c>
      <c r="AZ29" s="256" t="s">
        <v>217</v>
      </c>
      <c r="BA29" s="300" t="s">
        <v>217</v>
      </c>
    </row>
    <row r="30" spans="1:53" s="245" customFormat="1" ht="18">
      <c r="A30" s="296" t="s">
        <v>201</v>
      </c>
      <c r="B30" s="293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53" t="s">
        <v>351</v>
      </c>
      <c r="S30" s="253" t="s">
        <v>292</v>
      </c>
      <c r="T30" s="256" t="s">
        <v>217</v>
      </c>
      <c r="U30" s="256" t="s">
        <v>217</v>
      </c>
      <c r="V30" s="256" t="s">
        <v>217</v>
      </c>
      <c r="W30" s="256" t="s">
        <v>217</v>
      </c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53" t="s">
        <v>351</v>
      </c>
      <c r="AO30" s="253" t="s">
        <v>292</v>
      </c>
      <c r="AP30" s="256" t="s">
        <v>217</v>
      </c>
      <c r="AQ30" s="256" t="s">
        <v>217</v>
      </c>
      <c r="AR30" s="256" t="s">
        <v>217</v>
      </c>
      <c r="AS30" s="256" t="s">
        <v>217</v>
      </c>
      <c r="AT30" s="256" t="s">
        <v>217</v>
      </c>
      <c r="AU30" s="256" t="s">
        <v>217</v>
      </c>
      <c r="AV30" s="256" t="s">
        <v>217</v>
      </c>
      <c r="AW30" s="256" t="s">
        <v>217</v>
      </c>
      <c r="AX30" s="256" t="s">
        <v>217</v>
      </c>
      <c r="AY30" s="256" t="s">
        <v>217</v>
      </c>
      <c r="AZ30" s="256" t="s">
        <v>217</v>
      </c>
      <c r="BA30" s="300" t="s">
        <v>217</v>
      </c>
    </row>
    <row r="31" spans="1:53" s="245" customFormat="1" ht="20.25" customHeight="1" thickBot="1">
      <c r="A31" s="297" t="s">
        <v>202</v>
      </c>
      <c r="B31" s="294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58"/>
      <c r="S31" s="258"/>
      <c r="T31" s="258"/>
      <c r="U31" s="258"/>
      <c r="V31" s="258"/>
      <c r="W31" s="258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9"/>
      <c r="AO31" s="299"/>
      <c r="AP31" s="299"/>
      <c r="AQ31" s="299"/>
      <c r="AR31" s="262"/>
      <c r="AS31" s="262"/>
      <c r="AT31" s="262"/>
      <c r="AU31" s="262"/>
      <c r="AV31" s="262"/>
      <c r="AW31" s="262"/>
      <c r="AX31" s="262"/>
      <c r="AY31" s="262"/>
      <c r="AZ31" s="262"/>
      <c r="BA31" s="298"/>
    </row>
    <row r="32" spans="1:53" ht="9.75" customHeight="1">
      <c r="A32" s="263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</row>
    <row r="33" spans="1:53" s="198" customFormat="1" ht="19.5" customHeight="1">
      <c r="A33" s="562" t="s">
        <v>353</v>
      </c>
      <c r="B33" s="562"/>
      <c r="C33" s="562"/>
      <c r="D33" s="562"/>
      <c r="E33" s="563"/>
      <c r="F33" s="256"/>
      <c r="G33" s="266" t="s">
        <v>290</v>
      </c>
      <c r="H33" s="558" t="s">
        <v>298</v>
      </c>
      <c r="I33" s="558"/>
      <c r="J33" s="558"/>
      <c r="K33" s="558"/>
      <c r="L33" s="558"/>
      <c r="M33" s="558"/>
      <c r="N33" s="268"/>
      <c r="O33" s="256" t="s">
        <v>351</v>
      </c>
      <c r="P33" s="269" t="s">
        <v>290</v>
      </c>
      <c r="Q33" s="558" t="s">
        <v>354</v>
      </c>
      <c r="R33" s="558"/>
      <c r="S33" s="558"/>
      <c r="T33" s="558"/>
      <c r="U33" s="558"/>
      <c r="V33" s="558"/>
      <c r="W33" s="250"/>
      <c r="X33" s="256" t="s">
        <v>291</v>
      </c>
      <c r="Y33" s="269" t="s">
        <v>290</v>
      </c>
      <c r="Z33" s="553" t="s">
        <v>260</v>
      </c>
      <c r="AA33" s="553"/>
      <c r="AB33" s="553"/>
      <c r="AC33" s="553"/>
      <c r="AD33" s="553"/>
      <c r="AE33" s="271"/>
      <c r="AF33" s="250"/>
      <c r="AG33" s="250"/>
      <c r="AH33" s="250"/>
      <c r="AI33" s="250"/>
      <c r="AJ33" s="250"/>
      <c r="AK33" s="250"/>
      <c r="AL33" s="250"/>
      <c r="AM33" s="250"/>
      <c r="AN33" s="272"/>
      <c r="AO33" s="272"/>
      <c r="AP33" s="272"/>
      <c r="AQ33" s="273"/>
      <c r="AR33" s="250"/>
      <c r="AS33" s="250"/>
      <c r="AT33" s="250"/>
      <c r="AU33" s="250"/>
      <c r="AV33" s="250"/>
      <c r="AW33" s="250"/>
      <c r="AX33" s="250"/>
      <c r="AY33" s="273"/>
      <c r="AZ33" s="273"/>
      <c r="BA33" s="274"/>
    </row>
    <row r="34" spans="1:53" s="246" customFormat="1" ht="9.75" customHeight="1">
      <c r="A34" s="265"/>
      <c r="B34" s="265"/>
      <c r="C34" s="265"/>
      <c r="D34" s="265"/>
      <c r="E34" s="265"/>
      <c r="F34" s="269"/>
      <c r="G34" s="266"/>
      <c r="H34" s="267"/>
      <c r="I34" s="267"/>
      <c r="J34" s="267"/>
      <c r="K34" s="267"/>
      <c r="L34" s="267"/>
      <c r="M34" s="267"/>
      <c r="N34" s="269"/>
      <c r="O34" s="268"/>
      <c r="P34" s="268"/>
      <c r="Q34" s="268"/>
      <c r="R34" s="268"/>
      <c r="S34" s="268"/>
      <c r="T34" s="268"/>
      <c r="U34" s="268"/>
      <c r="V34" s="268"/>
      <c r="W34" s="275"/>
      <c r="X34" s="276"/>
      <c r="Y34" s="269"/>
      <c r="Z34" s="270"/>
      <c r="AA34" s="270"/>
      <c r="AB34" s="270"/>
      <c r="AC34" s="270"/>
      <c r="AD34" s="270"/>
      <c r="AE34" s="271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3"/>
      <c r="AR34" s="275"/>
      <c r="AS34" s="275"/>
      <c r="AT34" s="275"/>
      <c r="AU34" s="275"/>
      <c r="AV34" s="275"/>
      <c r="AW34" s="275"/>
      <c r="AX34" s="275"/>
      <c r="AY34" s="273"/>
      <c r="AZ34" s="273"/>
      <c r="BA34" s="273"/>
    </row>
    <row r="35" spans="1:76" s="198" customFormat="1" ht="19.5" customHeight="1">
      <c r="A35" s="277"/>
      <c r="B35" s="278"/>
      <c r="C35" s="278"/>
      <c r="D35" s="278"/>
      <c r="E35" s="231"/>
      <c r="F35" s="256" t="s">
        <v>217</v>
      </c>
      <c r="G35" s="269" t="s">
        <v>290</v>
      </c>
      <c r="H35" s="553" t="s">
        <v>185</v>
      </c>
      <c r="I35" s="553"/>
      <c r="J35" s="553"/>
      <c r="K35" s="553"/>
      <c r="L35" s="553"/>
      <c r="M35" s="233"/>
      <c r="N35" s="268"/>
      <c r="O35" s="256" t="s">
        <v>292</v>
      </c>
      <c r="P35" s="269" t="s">
        <v>290</v>
      </c>
      <c r="Q35" s="558" t="s">
        <v>293</v>
      </c>
      <c r="R35" s="558"/>
      <c r="S35" s="558"/>
      <c r="T35" s="558"/>
      <c r="U35" s="558"/>
      <c r="V35" s="558"/>
      <c r="W35" s="250"/>
      <c r="X35" s="279" t="s">
        <v>352</v>
      </c>
      <c r="Y35" s="269" t="s">
        <v>290</v>
      </c>
      <c r="Z35" s="553" t="s">
        <v>355</v>
      </c>
      <c r="AA35" s="553"/>
      <c r="AB35" s="553"/>
      <c r="AC35" s="553"/>
      <c r="AD35" s="553"/>
      <c r="AE35" s="553"/>
      <c r="AF35" s="553"/>
      <c r="AG35" s="272"/>
      <c r="AH35" s="250"/>
      <c r="AI35" s="250"/>
      <c r="AJ35" s="250"/>
      <c r="AK35" s="250"/>
      <c r="AL35" s="250"/>
      <c r="AM35" s="250"/>
      <c r="AN35" s="250"/>
      <c r="AO35" s="272"/>
      <c r="AP35" s="272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4"/>
      <c r="BU35" s="594">
        <v>6</v>
      </c>
      <c r="BV35" s="595"/>
      <c r="BW35" s="591">
        <v>1</v>
      </c>
      <c r="BX35" s="592"/>
    </row>
    <row r="36" spans="1:53" ht="15.75" customHeight="1">
      <c r="A36" s="277"/>
      <c r="B36" s="278"/>
      <c r="C36" s="278"/>
      <c r="D36" s="278"/>
      <c r="E36" s="231"/>
      <c r="F36" s="233"/>
      <c r="G36" s="233"/>
      <c r="H36" s="233"/>
      <c r="I36" s="233"/>
      <c r="J36" s="233"/>
      <c r="K36" s="233"/>
      <c r="L36" s="233"/>
      <c r="M36" s="233"/>
      <c r="N36" s="268"/>
      <c r="O36" s="269"/>
      <c r="P36" s="269"/>
      <c r="Q36" s="267"/>
      <c r="R36" s="267"/>
      <c r="S36" s="267"/>
      <c r="T36" s="267"/>
      <c r="U36" s="267"/>
      <c r="V36" s="267"/>
      <c r="W36" s="250"/>
      <c r="X36" s="269"/>
      <c r="Y36" s="269"/>
      <c r="Z36" s="270"/>
      <c r="AA36" s="270"/>
      <c r="AB36" s="270"/>
      <c r="AC36" s="270"/>
      <c r="AD36" s="270"/>
      <c r="AE36" s="271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4"/>
    </row>
    <row r="37" spans="1:54" s="247" customFormat="1" ht="33" customHeight="1" thickBot="1">
      <c r="A37" s="555" t="s">
        <v>319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5"/>
      <c r="N37" s="555"/>
      <c r="O37" s="555"/>
      <c r="P37" s="555"/>
      <c r="Q37" s="555"/>
      <c r="R37" s="555"/>
      <c r="S37" s="555"/>
      <c r="T37" s="555"/>
      <c r="U37" s="555"/>
      <c r="V37" s="555"/>
      <c r="W37" s="555"/>
      <c r="X37" s="555"/>
      <c r="Y37" s="555"/>
      <c r="Z37" s="555"/>
      <c r="AA37" s="280"/>
      <c r="AB37" s="280"/>
      <c r="AC37" s="280"/>
      <c r="AD37" s="280"/>
      <c r="AE37" s="281"/>
      <c r="AF37" s="281"/>
      <c r="AG37" s="281"/>
      <c r="AH37" s="281"/>
      <c r="AI37" s="555"/>
      <c r="AJ37" s="555"/>
      <c r="AK37" s="555"/>
      <c r="AL37" s="555"/>
      <c r="AM37" s="555"/>
      <c r="AN37" s="555"/>
      <c r="AO37" s="555"/>
      <c r="AP37" s="555"/>
      <c r="AQ37" s="555"/>
      <c r="AR37" s="555"/>
      <c r="AS37" s="555"/>
      <c r="AT37" s="555"/>
      <c r="AU37" s="555"/>
      <c r="AV37" s="555"/>
      <c r="AW37" s="555"/>
      <c r="AX37" s="555"/>
      <c r="AY37" s="555"/>
      <c r="AZ37" s="555"/>
      <c r="BA37" s="281"/>
      <c r="BB37" s="195"/>
    </row>
    <row r="38" spans="1:54" s="247" customFormat="1" ht="39" customHeight="1" thickBot="1">
      <c r="A38" s="305" t="s">
        <v>263</v>
      </c>
      <c r="B38" s="540" t="s">
        <v>275</v>
      </c>
      <c r="C38" s="539"/>
      <c r="D38" s="539"/>
      <c r="E38" s="539"/>
      <c r="F38" s="539" t="s">
        <v>356</v>
      </c>
      <c r="G38" s="539"/>
      <c r="H38" s="539"/>
      <c r="I38" s="539"/>
      <c r="J38" s="539" t="s">
        <v>357</v>
      </c>
      <c r="K38" s="539"/>
      <c r="L38" s="539"/>
      <c r="M38" s="539"/>
      <c r="N38" s="539"/>
      <c r="O38" s="539" t="s">
        <v>260</v>
      </c>
      <c r="P38" s="539"/>
      <c r="Q38" s="539"/>
      <c r="R38" s="539"/>
      <c r="S38" s="539" t="s">
        <v>185</v>
      </c>
      <c r="T38" s="539"/>
      <c r="U38" s="539"/>
      <c r="V38" s="539"/>
      <c r="W38" s="539" t="s">
        <v>355</v>
      </c>
      <c r="X38" s="539"/>
      <c r="Y38" s="539"/>
      <c r="Z38" s="539"/>
      <c r="AA38" s="539"/>
      <c r="AB38" s="539" t="s">
        <v>276</v>
      </c>
      <c r="AC38" s="539"/>
      <c r="AD38" s="539"/>
      <c r="AE38" s="543"/>
      <c r="AF38" s="282"/>
      <c r="AG38" s="282"/>
      <c r="AH38" s="282"/>
      <c r="AI38" s="521"/>
      <c r="AJ38" s="521"/>
      <c r="AK38" s="521"/>
      <c r="AL38" s="521"/>
      <c r="AM38" s="521"/>
      <c r="AN38" s="521"/>
      <c r="AO38" s="521"/>
      <c r="AP38" s="521"/>
      <c r="AQ38" s="521"/>
      <c r="AR38" s="521"/>
      <c r="AS38" s="521"/>
      <c r="AT38" s="521"/>
      <c r="AU38" s="521"/>
      <c r="AV38" s="521"/>
      <c r="AW38" s="521"/>
      <c r="AX38" s="521"/>
      <c r="AY38" s="521"/>
      <c r="AZ38" s="521"/>
      <c r="BA38" s="283"/>
      <c r="BB38" s="195"/>
    </row>
    <row r="39" spans="1:54" s="247" customFormat="1" ht="25.5" customHeight="1">
      <c r="A39" s="306" t="s">
        <v>198</v>
      </c>
      <c r="B39" s="559">
        <v>16</v>
      </c>
      <c r="C39" s="554"/>
      <c r="D39" s="554">
        <v>16</v>
      </c>
      <c r="E39" s="554"/>
      <c r="F39" s="554">
        <v>2</v>
      </c>
      <c r="G39" s="554"/>
      <c r="H39" s="554"/>
      <c r="I39" s="554"/>
      <c r="J39" s="554">
        <v>2</v>
      </c>
      <c r="K39" s="554"/>
      <c r="L39" s="554"/>
      <c r="M39" s="554"/>
      <c r="N39" s="554"/>
      <c r="O39" s="554"/>
      <c r="P39" s="554"/>
      <c r="Q39" s="554"/>
      <c r="R39" s="554"/>
      <c r="S39" s="554">
        <v>16</v>
      </c>
      <c r="T39" s="554"/>
      <c r="U39" s="554"/>
      <c r="V39" s="554"/>
      <c r="W39" s="550"/>
      <c r="X39" s="550"/>
      <c r="Y39" s="550"/>
      <c r="Z39" s="550"/>
      <c r="AA39" s="550"/>
      <c r="AB39" s="550">
        <f>W39+S39+O39+J39+F39+D39+B39</f>
        <v>52</v>
      </c>
      <c r="AC39" s="550"/>
      <c r="AD39" s="550"/>
      <c r="AE39" s="551"/>
      <c r="AF39" s="284"/>
      <c r="AG39" s="284"/>
      <c r="AH39" s="284"/>
      <c r="AI39" s="552"/>
      <c r="AJ39" s="552"/>
      <c r="AK39" s="552"/>
      <c r="AL39" s="552"/>
      <c r="AM39" s="552"/>
      <c r="AN39" s="552"/>
      <c r="AO39" s="552"/>
      <c r="AP39" s="552"/>
      <c r="AQ39" s="552"/>
      <c r="AR39" s="546"/>
      <c r="AS39" s="546"/>
      <c r="AT39" s="546"/>
      <c r="AU39" s="546"/>
      <c r="AV39" s="546"/>
      <c r="AW39" s="546"/>
      <c r="AX39" s="546"/>
      <c r="AY39" s="546"/>
      <c r="AZ39" s="546"/>
      <c r="BA39" s="285"/>
      <c r="BB39" s="195"/>
    </row>
    <row r="40" spans="1:54" s="247" customFormat="1" ht="25.5" customHeight="1">
      <c r="A40" s="307" t="s">
        <v>200</v>
      </c>
      <c r="B40" s="556">
        <v>16</v>
      </c>
      <c r="C40" s="473"/>
      <c r="D40" s="473">
        <v>16</v>
      </c>
      <c r="E40" s="473"/>
      <c r="F40" s="473">
        <v>2</v>
      </c>
      <c r="G40" s="473"/>
      <c r="H40" s="473"/>
      <c r="I40" s="473"/>
      <c r="J40" s="473">
        <v>4</v>
      </c>
      <c r="K40" s="473"/>
      <c r="L40" s="473"/>
      <c r="M40" s="473"/>
      <c r="N40" s="473"/>
      <c r="O40" s="473"/>
      <c r="P40" s="473"/>
      <c r="Q40" s="473"/>
      <c r="R40" s="473"/>
      <c r="S40" s="473">
        <v>14</v>
      </c>
      <c r="T40" s="473"/>
      <c r="U40" s="473"/>
      <c r="V40" s="473"/>
      <c r="W40" s="544"/>
      <c r="X40" s="544"/>
      <c r="Y40" s="544"/>
      <c r="Z40" s="544"/>
      <c r="AA40" s="544"/>
      <c r="AB40" s="544">
        <f>W40+S40+O40+J40+F40+D40+B40</f>
        <v>52</v>
      </c>
      <c r="AC40" s="544"/>
      <c r="AD40" s="544"/>
      <c r="AE40" s="545"/>
      <c r="AF40" s="284"/>
      <c r="AG40" s="284"/>
      <c r="AH40" s="284"/>
      <c r="AI40" s="552"/>
      <c r="AJ40" s="552"/>
      <c r="AK40" s="552"/>
      <c r="AL40" s="552"/>
      <c r="AM40" s="552"/>
      <c r="AN40" s="552"/>
      <c r="AO40" s="552"/>
      <c r="AP40" s="552"/>
      <c r="AQ40" s="552"/>
      <c r="AR40" s="546"/>
      <c r="AS40" s="546"/>
      <c r="AT40" s="546"/>
      <c r="AU40" s="546"/>
      <c r="AV40" s="546"/>
      <c r="AW40" s="546"/>
      <c r="AX40" s="546"/>
      <c r="AY40" s="546"/>
      <c r="AZ40" s="546"/>
      <c r="BA40" s="285"/>
      <c r="BB40" s="195"/>
    </row>
    <row r="41" spans="1:54" s="247" customFormat="1" ht="25.5" customHeight="1">
      <c r="A41" s="307" t="s">
        <v>323</v>
      </c>
      <c r="B41" s="556">
        <v>16</v>
      </c>
      <c r="C41" s="473"/>
      <c r="D41" s="473">
        <v>16</v>
      </c>
      <c r="E41" s="473"/>
      <c r="F41" s="473">
        <v>2</v>
      </c>
      <c r="G41" s="473"/>
      <c r="H41" s="473"/>
      <c r="I41" s="473"/>
      <c r="J41" s="473">
        <v>2</v>
      </c>
      <c r="K41" s="473"/>
      <c r="L41" s="473"/>
      <c r="M41" s="473"/>
      <c r="N41" s="473"/>
      <c r="O41" s="549"/>
      <c r="P41" s="549"/>
      <c r="Q41" s="549"/>
      <c r="R41" s="549"/>
      <c r="S41" s="473">
        <v>16</v>
      </c>
      <c r="T41" s="473"/>
      <c r="U41" s="473"/>
      <c r="V41" s="473"/>
      <c r="W41" s="544"/>
      <c r="X41" s="544"/>
      <c r="Y41" s="544"/>
      <c r="Z41" s="544"/>
      <c r="AA41" s="544"/>
      <c r="AB41" s="544">
        <f>W41+S41+O41+J41+F41+D41+B41</f>
        <v>52</v>
      </c>
      <c r="AC41" s="544"/>
      <c r="AD41" s="544"/>
      <c r="AE41" s="545"/>
      <c r="AF41" s="284"/>
      <c r="AG41" s="284"/>
      <c r="AH41" s="284"/>
      <c r="AI41" s="284"/>
      <c r="AJ41" s="284"/>
      <c r="AK41" s="284"/>
      <c r="AL41" s="284"/>
      <c r="AM41" s="284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69"/>
      <c r="BA41" s="285"/>
      <c r="BB41" s="195"/>
    </row>
    <row r="42" spans="1:54" s="247" customFormat="1" ht="25.5" customHeight="1" thickBot="1">
      <c r="A42" s="308" t="s">
        <v>202</v>
      </c>
      <c r="B42" s="557"/>
      <c r="C42" s="548"/>
      <c r="D42" s="548"/>
      <c r="E42" s="548"/>
      <c r="F42" s="547"/>
      <c r="G42" s="547"/>
      <c r="H42" s="547"/>
      <c r="I42" s="547"/>
      <c r="J42" s="548"/>
      <c r="K42" s="548"/>
      <c r="L42" s="548"/>
      <c r="M42" s="548"/>
      <c r="N42" s="548"/>
      <c r="O42" s="547"/>
      <c r="P42" s="547"/>
      <c r="Q42" s="547"/>
      <c r="R42" s="547"/>
      <c r="S42" s="547"/>
      <c r="T42" s="547"/>
      <c r="U42" s="547"/>
      <c r="V42" s="547"/>
      <c r="W42" s="547"/>
      <c r="X42" s="547"/>
      <c r="Y42" s="547"/>
      <c r="Z42" s="547"/>
      <c r="AA42" s="547"/>
      <c r="AB42" s="541">
        <f>W42+S42+O42+J42+F42+D42+B42</f>
        <v>0</v>
      </c>
      <c r="AC42" s="541"/>
      <c r="AD42" s="541"/>
      <c r="AE42" s="542"/>
      <c r="AF42" s="284"/>
      <c r="AG42" s="284"/>
      <c r="AH42" s="284"/>
      <c r="AI42" s="284"/>
      <c r="AJ42" s="284"/>
      <c r="AK42" s="284"/>
      <c r="AL42" s="284"/>
      <c r="AM42" s="284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69"/>
      <c r="BA42" s="285"/>
      <c r="BB42" s="195"/>
    </row>
    <row r="43" spans="1:53" ht="27" customHeight="1" thickBot="1">
      <c r="A43" s="305" t="s">
        <v>265</v>
      </c>
      <c r="B43" s="540">
        <f>B42+B41+B40+B39+D39+D40+D41+D42</f>
        <v>96</v>
      </c>
      <c r="C43" s="539"/>
      <c r="D43" s="539"/>
      <c r="E43" s="539"/>
      <c r="F43" s="539">
        <f>SUM(F39:G42)</f>
        <v>6</v>
      </c>
      <c r="G43" s="539"/>
      <c r="H43" s="539"/>
      <c r="I43" s="539"/>
      <c r="J43" s="539">
        <f>SUM(J39:K42)</f>
        <v>8</v>
      </c>
      <c r="K43" s="539"/>
      <c r="L43" s="539"/>
      <c r="M43" s="539"/>
      <c r="N43" s="539"/>
      <c r="O43" s="539">
        <f>SUM(O39:P42)</f>
        <v>0</v>
      </c>
      <c r="P43" s="539"/>
      <c r="Q43" s="539"/>
      <c r="R43" s="539"/>
      <c r="S43" s="539">
        <f>SUM(S39:T42)</f>
        <v>46</v>
      </c>
      <c r="T43" s="539"/>
      <c r="U43" s="539"/>
      <c r="V43" s="539"/>
      <c r="W43" s="539">
        <f>SUM(W39:X42)</f>
        <v>0</v>
      </c>
      <c r="X43" s="539"/>
      <c r="Y43" s="539"/>
      <c r="Z43" s="539"/>
      <c r="AA43" s="539"/>
      <c r="AB43" s="539">
        <f>SUM(AB39:AE42)</f>
        <v>156</v>
      </c>
      <c r="AC43" s="539"/>
      <c r="AD43" s="539"/>
      <c r="AE43" s="543"/>
      <c r="AF43" s="284"/>
      <c r="AG43" s="284"/>
      <c r="AH43" s="284"/>
      <c r="AI43" s="284"/>
      <c r="AJ43" s="284"/>
      <c r="AK43" s="284"/>
      <c r="AL43" s="284"/>
      <c r="AM43" s="284"/>
      <c r="AN43" s="286"/>
      <c r="AO43" s="286"/>
      <c r="AP43" s="286"/>
      <c r="AQ43" s="286"/>
      <c r="AR43" s="286"/>
      <c r="AS43" s="286"/>
      <c r="AT43" s="286"/>
      <c r="AU43" s="286"/>
      <c r="AV43" s="286"/>
      <c r="AW43" s="286"/>
      <c r="AX43" s="286"/>
      <c r="AY43" s="286"/>
      <c r="AZ43" s="269"/>
      <c r="BA43" s="285"/>
    </row>
    <row r="44" spans="18:20" ht="15.75" customHeight="1">
      <c r="R44" s="248"/>
      <c r="S44" s="248"/>
      <c r="T44" s="248"/>
    </row>
  </sheetData>
  <sheetProtection/>
  <mergeCells count="130">
    <mergeCell ref="BW35:BX35"/>
    <mergeCell ref="AW23:BA23"/>
    <mergeCell ref="AS13:AZ13"/>
    <mergeCell ref="AS16:AZ16"/>
    <mergeCell ref="BU35:BV35"/>
    <mergeCell ref="AS23:AV23"/>
    <mergeCell ref="BH19:BN19"/>
    <mergeCell ref="BE20:BN20"/>
    <mergeCell ref="AQ19:BA19"/>
    <mergeCell ref="AS18:AZ18"/>
    <mergeCell ref="AS20:AZ20"/>
    <mergeCell ref="BH17:BO17"/>
    <mergeCell ref="BE18:BO18"/>
    <mergeCell ref="A7:BA7"/>
    <mergeCell ref="A8:BA8"/>
    <mergeCell ref="N11:AK11"/>
    <mergeCell ref="A9:BA9"/>
    <mergeCell ref="F10:J10"/>
    <mergeCell ref="F12:J12"/>
    <mergeCell ref="N13:AK13"/>
    <mergeCell ref="AS1:BA1"/>
    <mergeCell ref="A2:J2"/>
    <mergeCell ref="AP2:BA2"/>
    <mergeCell ref="A3:J3"/>
    <mergeCell ref="AP3:BA3"/>
    <mergeCell ref="A5:G6"/>
    <mergeCell ref="A4:J4"/>
    <mergeCell ref="AP4:BA4"/>
    <mergeCell ref="N10:AK10"/>
    <mergeCell ref="N16:AK16"/>
    <mergeCell ref="H5:J6"/>
    <mergeCell ref="AP5:BA5"/>
    <mergeCell ref="AP6:AY6"/>
    <mergeCell ref="AN16:AR16"/>
    <mergeCell ref="AN12:AR12"/>
    <mergeCell ref="BG21:BN21"/>
    <mergeCell ref="AN18:AR18"/>
    <mergeCell ref="N17:AK17"/>
    <mergeCell ref="AS17:BA17"/>
    <mergeCell ref="BE16:BO16"/>
    <mergeCell ref="N12:AK12"/>
    <mergeCell ref="AS15:AZ15"/>
    <mergeCell ref="N18:AK18"/>
    <mergeCell ref="N15:AK15"/>
    <mergeCell ref="N14:AK14"/>
    <mergeCell ref="F23:J23"/>
    <mergeCell ref="K23:N23"/>
    <mergeCell ref="B23:E23"/>
    <mergeCell ref="AS12:AZ12"/>
    <mergeCell ref="N21:AK21"/>
    <mergeCell ref="F18:J18"/>
    <mergeCell ref="F14:J14"/>
    <mergeCell ref="F16:J16"/>
    <mergeCell ref="N19:AK19"/>
    <mergeCell ref="A22:BA22"/>
    <mergeCell ref="F20:J20"/>
    <mergeCell ref="N20:AK20"/>
    <mergeCell ref="A33:E33"/>
    <mergeCell ref="S23:W23"/>
    <mergeCell ref="A23:A26"/>
    <mergeCell ref="AO23:AR23"/>
    <mergeCell ref="O23:R23"/>
    <mergeCell ref="AF23:AI23"/>
    <mergeCell ref="AJ23:AN23"/>
    <mergeCell ref="X23:AA23"/>
    <mergeCell ref="B42:C42"/>
    <mergeCell ref="D42:E42"/>
    <mergeCell ref="B41:C41"/>
    <mergeCell ref="D41:E41"/>
    <mergeCell ref="H33:M33"/>
    <mergeCell ref="Q33:V33"/>
    <mergeCell ref="B39:C39"/>
    <mergeCell ref="D39:E39"/>
    <mergeCell ref="B38:E38"/>
    <mergeCell ref="F38:I38"/>
    <mergeCell ref="AX40:AZ40"/>
    <mergeCell ref="A37:Z37"/>
    <mergeCell ref="AI37:AZ37"/>
    <mergeCell ref="J38:N38"/>
    <mergeCell ref="AB38:AE38"/>
    <mergeCell ref="AR39:AT39"/>
    <mergeCell ref="B40:C40"/>
    <mergeCell ref="D40:E40"/>
    <mergeCell ref="S38:V38"/>
    <mergeCell ref="S39:V39"/>
    <mergeCell ref="Z33:AD33"/>
    <mergeCell ref="AU38:AW38"/>
    <mergeCell ref="AX38:AZ38"/>
    <mergeCell ref="F39:I39"/>
    <mergeCell ref="J39:N39"/>
    <mergeCell ref="O39:R39"/>
    <mergeCell ref="Z35:AF35"/>
    <mergeCell ref="H35:L35"/>
    <mergeCell ref="Q35:V35"/>
    <mergeCell ref="AU40:AW40"/>
    <mergeCell ref="W41:AA41"/>
    <mergeCell ref="AB41:AE41"/>
    <mergeCell ref="AU39:AW39"/>
    <mergeCell ref="AX39:AZ39"/>
    <mergeCell ref="F40:I40"/>
    <mergeCell ref="J40:N40"/>
    <mergeCell ref="O40:R40"/>
    <mergeCell ref="S40:V40"/>
    <mergeCell ref="W40:AA40"/>
    <mergeCell ref="S42:V42"/>
    <mergeCell ref="W42:AA42"/>
    <mergeCell ref="O41:R41"/>
    <mergeCell ref="W39:AA39"/>
    <mergeCell ref="AB39:AE39"/>
    <mergeCell ref="AI39:AQ40"/>
    <mergeCell ref="AB42:AE42"/>
    <mergeCell ref="F41:I41"/>
    <mergeCell ref="J41:N41"/>
    <mergeCell ref="AB43:AE43"/>
    <mergeCell ref="AR38:AT38"/>
    <mergeCell ref="AI38:AQ38"/>
    <mergeCell ref="S41:V41"/>
    <mergeCell ref="AB40:AE40"/>
    <mergeCell ref="AR40:AT40"/>
    <mergeCell ref="O38:R38"/>
    <mergeCell ref="W38:AA38"/>
    <mergeCell ref="B43:E43"/>
    <mergeCell ref="F43:I43"/>
    <mergeCell ref="J43:N43"/>
    <mergeCell ref="O43:R43"/>
    <mergeCell ref="S43:V43"/>
    <mergeCell ref="W43:AA43"/>
    <mergeCell ref="F42:I42"/>
    <mergeCell ref="J42:N42"/>
    <mergeCell ref="O42:R42"/>
  </mergeCells>
  <printOptions horizontalCentered="1"/>
  <pageMargins left="0.3937007874015748" right="0.1968503937007874" top="0.3937007874015748" bottom="0.3937007874015748" header="0.31496062992125984" footer="0.31496062992125984"/>
  <pageSetup fitToHeight="0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625" style="0" customWidth="1"/>
    <col min="2" max="2" width="37.50390625" style="0" customWidth="1"/>
    <col min="3" max="4" width="6.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50390625" style="0" customWidth="1"/>
    <col min="11" max="11" width="5.625" style="0" customWidth="1"/>
    <col min="12" max="12" width="4.50390625" style="0" customWidth="1"/>
    <col min="13" max="13" width="6.125" style="0" customWidth="1"/>
    <col min="14" max="14" width="5.875" style="0" customWidth="1"/>
    <col min="15" max="17" width="4.375" style="0" customWidth="1"/>
    <col min="18" max="19" width="4.125" style="0" customWidth="1"/>
    <col min="20" max="22" width="4.50390625" style="0" customWidth="1"/>
    <col min="23" max="23" width="4.37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599" t="s">
        <v>233</v>
      </c>
      <c r="D2" s="600"/>
      <c r="E2" s="600"/>
      <c r="F2" s="600"/>
      <c r="G2" s="601"/>
      <c r="H2" s="599" t="s">
        <v>0</v>
      </c>
      <c r="I2" s="600"/>
      <c r="J2" s="600"/>
      <c r="K2" s="600"/>
      <c r="L2" s="600"/>
      <c r="M2" s="600"/>
      <c r="N2" s="601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602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603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603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596" t="s">
        <v>249</v>
      </c>
      <c r="P5" s="597"/>
      <c r="Q5" s="597"/>
      <c r="R5" s="597"/>
      <c r="S5" s="597"/>
      <c r="T5" s="597"/>
      <c r="U5" s="597"/>
      <c r="V5" s="597"/>
      <c r="W5" s="597"/>
      <c r="X5" s="597"/>
      <c r="Y5" s="597"/>
      <c r="Z5" s="598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604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6.2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Admin</cp:lastModifiedBy>
  <cp:lastPrinted>2016-10-07T09:08:47Z</cp:lastPrinted>
  <dcterms:created xsi:type="dcterms:W3CDTF">1999-02-26T10:19:35Z</dcterms:created>
  <dcterms:modified xsi:type="dcterms:W3CDTF">2017-09-12T06:24:31Z</dcterms:modified>
  <cp:category/>
  <cp:version/>
  <cp:contentType/>
  <cp:contentStatus/>
</cp:coreProperties>
</file>