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0" yWindow="288" windowWidth="14628" windowHeight="9228" firstSheet="2" activeTab="2"/>
  </bookViews>
  <sheets>
    <sheet name="K_PGS_01 (3)" sheetId="1" state="hidden" r:id="rId1"/>
    <sheet name="K_PGS_03" sheetId="2" state="hidden" r:id="rId2"/>
    <sheet name="по аспірант. облік і оподат." sheetId="3" r:id="rId3"/>
    <sheet name=" по аспірант. тітул" sheetId="4" r:id="rId4"/>
    <sheet name="RUPpgs03_з триместрами" sheetId="5" state="hidden" r:id="rId5"/>
  </sheets>
  <definedNames>
    <definedName name="_xlnm.Print_Area" localSheetId="3">' по аспірант. тітул'!$A$1:$BA$42</definedName>
    <definedName name="_xlnm.Print_Area" localSheetId="0">'K_PGS_01 (3)'!$A$1:$BJ$27</definedName>
    <definedName name="_xlnm.Print_Area" localSheetId="1">'K_PGS_03'!$A$1:$BJ$27</definedName>
    <definedName name="_xlnm.Print_Area" localSheetId="2">'по аспірант. облік і оподат.'!$A$1:$BD$58</definedName>
  </definedNames>
  <calcPr fullCalcOnLoad="1"/>
</workbook>
</file>

<file path=xl/sharedStrings.xml><?xml version="1.0" encoding="utf-8"?>
<sst xmlns="http://schemas.openxmlformats.org/spreadsheetml/2006/main" count="845" uniqueCount="412">
  <si>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</si>
  <si>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</si>
  <si>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</si>
  <si>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</si>
  <si>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</si>
  <si>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</si>
  <si>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</si>
  <si>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</si>
  <si>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</si>
  <si>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</si>
  <si>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</si>
  <si>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</si>
  <si>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</si>
  <si>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</si>
  <si>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</si>
  <si>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</si>
  <si>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</si>
  <si>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</si>
  <si>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</si>
  <si>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</si>
  <si>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</si>
  <si>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</si>
  <si>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</si>
  <si>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</si>
  <si>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</si>
  <si>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</si>
  <si>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</si>
  <si>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</si>
  <si>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</si>
  <si>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</si>
  <si>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</si>
  <si>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</si>
  <si>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</si>
  <si>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</si>
  <si>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</si>
  <si>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</si>
  <si>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</si>
  <si>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</si>
  <si>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</si>
  <si>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</si>
  <si>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</si>
  <si>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</si>
  <si>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</si>
  <si>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</si>
  <si>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</si>
  <si>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</si>
  <si>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</si>
  <si>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</si>
  <si>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</si>
  <si>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</si>
  <si>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</si>
  <si>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</si>
  <si>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</si>
  <si>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</si>
  <si>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</si>
  <si>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</si>
  <si>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</si>
  <si>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</si>
  <si>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</si>
  <si>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</si>
  <si>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</si>
  <si>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</si>
  <si>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</si>
  <si>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</si>
  <si>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</si>
  <si>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</si>
  <si>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</si>
  <si>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</si>
  <si>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</si>
  <si>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</si>
  <si>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</si>
  <si>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</si>
  <si>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</si>
  <si>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</si>
  <si>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</si>
  <si>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</si>
  <si>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</si>
  <si>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</si>
  <si>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</si>
  <si>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</si>
  <si>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</si>
  <si>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</si>
  <si>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</si>
  <si>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</si>
  <si>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</si>
  <si>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</si>
  <si>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</si>
  <si>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</si>
  <si>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</si>
  <si>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</si>
  <si>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</si>
  <si>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</si>
  <si>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</si>
  <si>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</si>
  <si>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</si>
  <si>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</si>
  <si>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</si>
  <si>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</si>
  <si>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</si>
  <si>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</si>
  <si>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</si>
  <si>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</si>
  <si>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</si>
  <si>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</si>
  <si>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</si>
  <si>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</si>
  <si>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</si>
  <si>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</si>
  <si>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</si>
  <si>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</si>
  <si>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</si>
  <si>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</si>
  <si>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</si>
  <si>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</si>
  <si>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</si>
  <si>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</si>
  <si>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</si>
  <si>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</si>
  <si>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</si>
  <si>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</si>
  <si>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</si>
  <si>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</si>
  <si>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</si>
  <si>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</si>
  <si>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</si>
  <si>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</si>
  <si>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</si>
  <si>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</si>
  <si>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</si>
  <si>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</si>
  <si>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</si>
  <si>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</si>
  <si>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</si>
  <si>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</si>
  <si>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</si>
  <si>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</si>
  <si>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</si>
  <si>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</si>
  <si>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</si>
  <si>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</si>
  <si>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</si>
  <si>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</si>
  <si>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</si>
  <si>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</si>
  <si>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</si>
  <si>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</si>
  <si>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</si>
  <si>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</si>
  <si>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</si>
  <si>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</si>
  <si>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</si>
  <si>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</si>
  <si>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</si>
  <si>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</si>
  <si>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</si>
  <si>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</si>
  <si>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</si>
  <si>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</si>
  <si>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</si>
  <si>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</si>
  <si>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</si>
  <si>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</si>
  <si>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</si>
  <si>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</si>
  <si>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</si>
  <si>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</si>
  <si>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</si>
  <si>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</si>
  <si>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</si>
  <si>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</si>
  <si>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</si>
  <si>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</si>
  <si>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</si>
  <si>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</si>
  <si>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</si>
  <si>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</si>
  <si>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</si>
  <si>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</si>
  <si>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</si>
  <si>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</si>
  <si>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</si>
  <si>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</si>
  <si>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</si>
  <si>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</si>
  <si>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</si>
  <si>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</si>
  <si>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</si>
  <si>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</si>
  <si>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</si>
  <si>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</si>
  <si>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</si>
  <si>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</si>
  <si>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</si>
  <si>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</si>
  <si>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</si>
  <si>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</si>
  <si>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</si>
  <si>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</si>
  <si>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</si>
  <si>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</si>
  <si>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</si>
  <si>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</si>
  <si>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</si>
  <si>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</si>
  <si>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</si>
  <si>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</si>
  <si>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</si>
  <si>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</si>
  <si>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</si>
  <si>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</si>
  <si>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</si>
  <si>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</si>
  <si>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</si>
  <si>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</si>
  <si>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</si>
  <si>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</si>
  <si>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</si>
  <si>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</si>
  <si>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</si>
  <si>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</si>
  <si>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</si>
  <si>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</si>
  <si>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</si>
  <si>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</si>
  <si>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</si>
  <si>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</si>
  <si>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</si>
  <si>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</si>
  <si>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</si>
  <si>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</si>
  <si>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</si>
  <si>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</si>
  <si>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</si>
  <si>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</si>
  <si>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</si>
  <si>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</si>
  <si>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</si>
  <si>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</si>
  <si>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</si>
  <si>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</si>
  <si>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</si>
  <si>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</si>
  <si>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</si>
  <si>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</si>
  <si>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</si>
  <si>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</si>
  <si>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</si>
  <si>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</si>
  <si>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</si>
  <si>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</si>
  <si>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</si>
  <si>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</si>
  <si>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</si>
  <si>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</si>
  <si>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</si>
  <si>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</si>
  <si>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</si>
  <si>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</si>
  <si>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</si>
  <si>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</si>
  <si>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</si>
  <si>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</si>
  <si>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</si>
  <si>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</si>
  <si>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</si>
  <si>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</si>
  <si>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
 практики</t>
  </si>
  <si>
    <t>Кількість годин</t>
  </si>
  <si>
    <t>у тому числі:</t>
  </si>
  <si>
    <t>лекції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</si>
  <si>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</si>
  <si>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</si>
  <si>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</si>
  <si>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</si>
  <si>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</si>
  <si>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</si>
  <si>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</si>
  <si>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</si>
  <si>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</si>
  <si>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</si>
  <si>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</si>
  <si>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</si>
  <si>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</si>
  <si>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</si>
  <si>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</si>
  <si>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</si>
  <si>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</si>
  <si>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</si>
  <si>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</si>
  <si>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</si>
  <si>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</si>
  <si>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</si>
  <si>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</si>
  <si>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</si>
  <si>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</si>
  <si>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</si>
  <si>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</si>
  <si>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</si>
  <si>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</si>
  <si>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</si>
  <si>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</si>
  <si>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</si>
  <si>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</si>
  <si>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А</t>
  </si>
  <si>
    <t>Усього за практичною підготовкою</t>
  </si>
  <si>
    <t>М.П.</t>
  </si>
  <si>
    <t>№ з/п</t>
  </si>
  <si>
    <t>загальний обсяг годин з дисципліни</t>
  </si>
  <si>
    <t>кредитів ЄКТС</t>
  </si>
  <si>
    <t>протокол  засідання</t>
  </si>
  <si>
    <t>________________  С.М. Шкарлет</t>
  </si>
  <si>
    <t>Строк навчання</t>
  </si>
  <si>
    <t>(роки і місяці)</t>
  </si>
  <si>
    <t>на основі</t>
  </si>
  <si>
    <t>ІІ. ЗВЕДЕНІ ДАНІ ПРО БЮДЖЕТ ЧАСУ, тижні</t>
  </si>
  <si>
    <t>ІІІ. ПРАКТИКА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</si>
  <si>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</si>
  <si>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</si>
  <si>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</si>
  <si>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</si>
  <si>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</si>
  <si>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>Усього з дисциплін за вільним вибором студента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</si>
  <si>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</si>
  <si>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</si>
  <si>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</si>
  <si>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</si>
  <si>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>О.І. Гонта</t>
  </si>
  <si>
    <t>В.Г. Маргасова</t>
  </si>
  <si>
    <t>Кількість аудиторних годин за семестр</t>
  </si>
  <si>
    <t>ЗТ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</si>
  <si>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</si>
  <si>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</si>
  <si>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Залікові тижні</t>
  </si>
  <si>
    <t xml:space="preserve">4 роки </t>
  </si>
  <si>
    <t>третій освітньо - науковий рівень</t>
  </si>
  <si>
    <t xml:space="preserve">Філософія </t>
  </si>
  <si>
    <t>Економічна діагностика</t>
  </si>
  <si>
    <t>Навчально - педагогічна практика</t>
  </si>
  <si>
    <t>Актуальні проблеми економічної теорії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</si>
  <si>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</si>
  <si>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</si>
  <si>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Проблеми економіки та управління сучасними організаційними структурами</t>
  </si>
  <si>
    <t>(зазначається освітній рівень вищої освіти)</t>
  </si>
  <si>
    <t>*</t>
  </si>
  <si>
    <t>Примітка:</t>
  </si>
  <si>
    <t>Методологія, організація та технологія наукових досліджень</t>
  </si>
  <si>
    <r>
      <t xml:space="preserve">Навчально - педагогічна практика </t>
    </r>
    <r>
      <rPr>
        <b/>
        <sz val="16"/>
        <rFont val="Times New Roman"/>
        <family val="1"/>
      </rPr>
      <t>*</t>
    </r>
  </si>
  <si>
    <t xml:space="preserve">     Години практики (проведення аспірантом аудиторних занять для студентів ВНЗ денної форми навчання) - відпрацьовуються протягом семестру</t>
  </si>
  <si>
    <t>вченої ради ЧНТУ</t>
  </si>
  <si>
    <t>Форма атестації</t>
  </si>
  <si>
    <t>V. ПЛАН НАВЧАЛЬНОГО ПРОЦЕСУ</t>
  </si>
  <si>
    <t>5.1.1</t>
  </si>
  <si>
    <t>5.1.2</t>
  </si>
  <si>
    <t>5.1.3</t>
  </si>
  <si>
    <t>5.4.1</t>
  </si>
  <si>
    <t xml:space="preserve">Перший проректор </t>
  </si>
  <si>
    <t>О.О.Новомлинець</t>
  </si>
  <si>
    <t xml:space="preserve">Декан факультету       </t>
  </si>
  <si>
    <t xml:space="preserve">Завідувач випускової кафедри         </t>
  </si>
  <si>
    <t>другого (магістерського) рівня</t>
  </si>
  <si>
    <t>Атестація</t>
  </si>
  <si>
    <r>
      <t>Атестація</t>
    </r>
    <r>
      <rPr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* *</t>
    </r>
  </si>
  <si>
    <t>НАЗВА НАВЧАЛЬНОЇ ДИСЦИПЛІНИ, ПРАКТИКИ, АТЕСТАЦІЇ</t>
  </si>
  <si>
    <t>курсові</t>
  </si>
  <si>
    <t xml:space="preserve">розрахунково-графічні, розрахункові роботи </t>
  </si>
  <si>
    <t xml:space="preserve">контрольні роботи, реферати </t>
  </si>
  <si>
    <t>проекти</t>
  </si>
  <si>
    <t>роботи</t>
  </si>
  <si>
    <t>практичні, семінарські</t>
  </si>
  <si>
    <t>лабораторні</t>
  </si>
  <si>
    <t>практичні семінарські</t>
  </si>
  <si>
    <t>5.1. ЦИКЛ ЗАГАЛЬНОЇ ПІДГОТОВКИ</t>
  </si>
  <si>
    <t xml:space="preserve">5.1.1. БЛОК ОБОВ’ЯЗКОВИХ НАВЧАЛЬНИХ ДИСЦИПЛІН </t>
  </si>
  <si>
    <t>1, 2</t>
  </si>
  <si>
    <t>Усього з дисциплін загальної підготовки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</si>
  <si>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</si>
  <si>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</si>
  <si>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</si>
  <si>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</si>
  <si>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</si>
  <si>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5.2.1.4</t>
  </si>
  <si>
    <t>5.2.1.5</t>
  </si>
  <si>
    <t xml:space="preserve">5.2.2. БЛОК НАВЧАЛЬНИХ ДИСЦИПЛІНИ ЗА ВІЛЬНИМ ВИБОРОМ СТУДЕНТА </t>
  </si>
  <si>
    <t>5.2.2.1</t>
  </si>
  <si>
    <t>5.2.2.2</t>
  </si>
  <si>
    <t>5.2.2.3</t>
  </si>
  <si>
    <t xml:space="preserve">5.3. ПРАКТИЧНА ПІДГОТОВКА </t>
  </si>
  <si>
    <t>Усього за підготовкою до атестації</t>
  </si>
  <si>
    <t>М.Є. Юрченко</t>
  </si>
  <si>
    <t>Англійська мова для наукового спілкування</t>
  </si>
  <si>
    <t>5.4. АТЕСТАЦІЯ</t>
  </si>
  <si>
    <t>Кваліфікація</t>
  </si>
  <si>
    <t>(назва)</t>
  </si>
  <si>
    <t>доктор філософії</t>
  </si>
  <si>
    <t xml:space="preserve"> IV.  АТЕСТАЦІЯ</t>
  </si>
  <si>
    <t>Екзаменаційна 
сесія</t>
  </si>
  <si>
    <t>Підготовка до атестації</t>
  </si>
  <si>
    <t>Тижні</t>
  </si>
  <si>
    <t>Кредити</t>
  </si>
  <si>
    <t>Сучасні концепції звітності суб’єктів господарювання</t>
  </si>
  <si>
    <t>Гармонізація обліково-інформаційних систем з міжнародними стандартами</t>
  </si>
  <si>
    <t>Наукові основи розвитку методології та організації аудиту</t>
  </si>
  <si>
    <t>Сучасні інформаційні і комунікаційні технології у сфері бухгалтерського обліку, аналізу та аудиту</t>
  </si>
  <si>
    <t>Методологія, методика і організація оподаткування суб’єктів господарювання</t>
  </si>
  <si>
    <t xml:space="preserve">Оцінка, аналіз та прогнозування бізнесу </t>
  </si>
  <si>
    <t>071 - Облік і оподаткування</t>
  </si>
  <si>
    <t>07 - Управління та адміністрування</t>
  </si>
  <si>
    <t xml:space="preserve">“28”  березня 2016_ року  </t>
  </si>
  <si>
    <t>№ _3__</t>
  </si>
  <si>
    <t xml:space="preserve">“28”  березня 2016 року  </t>
  </si>
  <si>
    <t xml:space="preserve">очна(денна) та заочна </t>
  </si>
  <si>
    <t>Усього з дисциплін професійної підготовки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</si>
</sst>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1\.0"/>
    <numFmt numFmtId="166" formatCode="\1\.00"/>
    <numFmt numFmtId="167" formatCode="\2\.0"/>
    <numFmt numFmtId="168" formatCode="\3\.0"/>
    <numFmt numFmtId="169" formatCode="\3\.00"/>
  </numFmts>
  <fonts count="9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i/>
      <sz val="8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color indexed="10"/>
      <name val="Times New Roman"/>
      <family val="1"/>
    </font>
    <font>
      <i/>
      <u val="single"/>
      <sz val="12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sz val="8"/>
      <name val="Times New Roman"/>
      <family val="1"/>
    </font>
    <font>
      <i/>
      <sz val="16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ck"/>
      <bottom/>
    </border>
    <border>
      <left/>
      <right style="thin"/>
      <top style="thick"/>
      <bottom/>
    </border>
    <border>
      <left/>
      <right style="thin"/>
      <top style="thick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 style="thin"/>
      <top style="thick"/>
      <bottom style="thin"/>
    </border>
    <border>
      <left/>
      <right/>
      <top/>
      <bottom style="double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/>
      <right style="thin"/>
      <top style="double"/>
      <bottom style="medium"/>
    </border>
    <border>
      <left style="double"/>
      <right style="thin"/>
      <top style="medium"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double"/>
      <right style="thin"/>
      <top style="double"/>
      <bottom style="medium"/>
    </border>
    <border>
      <left style="medium"/>
      <right style="thin"/>
      <top/>
      <bottom style="double"/>
    </border>
    <border>
      <left/>
      <right/>
      <top style="double"/>
      <bottom style="medium"/>
    </border>
    <border>
      <left style="double"/>
      <right style="thin"/>
      <top/>
      <bottom style="double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double"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double"/>
      <right style="thin"/>
      <top/>
      <bottom/>
    </border>
    <border>
      <left style="thin"/>
      <right style="medium"/>
      <top style="thin"/>
      <bottom style="double"/>
    </border>
    <border>
      <left style="thin"/>
      <right/>
      <top/>
      <bottom style="double"/>
    </border>
    <border>
      <left style="medium"/>
      <right style="thin"/>
      <top style="thin"/>
      <bottom style="double"/>
    </border>
    <border>
      <left style="medium"/>
      <right/>
      <top style="thin"/>
      <bottom style="double"/>
    </border>
    <border>
      <left style="thin"/>
      <right/>
      <top style="thin"/>
      <bottom/>
    </border>
    <border>
      <left style="medium"/>
      <right style="medium"/>
      <top style="thin"/>
      <bottom style="double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/>
      <top style="double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/>
    </border>
    <border>
      <left style="thin"/>
      <right style="double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medium"/>
      <top style="double"/>
      <bottom style="double"/>
    </border>
    <border>
      <left style="double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double"/>
      <top/>
      <bottom style="thin"/>
    </border>
    <border>
      <left style="double"/>
      <right style="thin"/>
      <top/>
      <bottom style="medium"/>
    </border>
    <border>
      <left/>
      <right style="medium"/>
      <top style="double"/>
      <bottom style="medium"/>
    </border>
    <border>
      <left style="medium"/>
      <right/>
      <top/>
      <bottom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4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7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7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2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6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7" fillId="0" borderId="21" xfId="0" applyFont="1" applyBorder="1" applyAlignment="1">
      <alignment/>
    </xf>
    <xf numFmtId="0" fontId="9" fillId="0" borderId="21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13" fillId="0" borderId="21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46" xfId="0" applyFont="1" applyBorder="1" applyAlignment="1">
      <alignment horizontal="centerContinuous"/>
    </xf>
    <xf numFmtId="0" fontId="6" fillId="0" borderId="47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33" xfId="0" applyFont="1" applyBorder="1" applyAlignment="1">
      <alignment horizontal="centerContinuous"/>
    </xf>
    <xf numFmtId="0" fontId="6" fillId="0" borderId="48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4" fillId="0" borderId="27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49" xfId="0" applyFont="1" applyBorder="1" applyAlignment="1">
      <alignment/>
    </xf>
    <xf numFmtId="0" fontId="5" fillId="0" borderId="49" xfId="0" applyFont="1" applyBorder="1" applyAlignment="1">
      <alignment horizontal="centerContinuous"/>
    </xf>
    <xf numFmtId="0" fontId="13" fillId="0" borderId="49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Continuous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13" fillId="0" borderId="27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28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0" fontId="13" fillId="0" borderId="50" xfId="0" applyFont="1" applyBorder="1" applyAlignment="1">
      <alignment horizontal="centerContinuous"/>
    </xf>
    <xf numFmtId="0" fontId="13" fillId="0" borderId="51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13" fillId="0" borderId="13" xfId="0" applyFont="1" applyBorder="1" applyAlignment="1">
      <alignment horizontal="centerContinuous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53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6" fillId="0" borderId="10" xfId="0" applyNumberFormat="1" applyFont="1" applyBorder="1" applyAlignment="1">
      <alignment/>
    </xf>
    <xf numFmtId="1" fontId="19" fillId="0" borderId="55" xfId="0" applyNumberFormat="1" applyFont="1" applyBorder="1" applyAlignment="1" applyProtection="1">
      <alignment horizontal="center" vertical="center"/>
      <protection hidden="1"/>
    </xf>
    <xf numFmtId="1" fontId="19" fillId="0" borderId="56" xfId="0" applyNumberFormat="1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" fontId="24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1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" fontId="20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vertical="center" wrapText="1"/>
    </xf>
    <xf numFmtId="1" fontId="24" fillId="0" borderId="64" xfId="0" applyNumberFormat="1" applyFont="1" applyFill="1" applyBorder="1" applyAlignment="1">
      <alignment horizontal="center" vertical="center" wrapText="1"/>
    </xf>
    <xf numFmtId="1" fontId="24" fillId="0" borderId="65" xfId="0" applyNumberFormat="1" applyFont="1" applyFill="1" applyBorder="1" applyAlignment="1">
      <alignment horizontal="center" vertical="center" wrapText="1"/>
    </xf>
    <xf numFmtId="1" fontId="24" fillId="0" borderId="66" xfId="0" applyNumberFormat="1" applyFont="1" applyFill="1" applyBorder="1" applyAlignment="1">
      <alignment horizontal="center" vertical="center" wrapText="1"/>
    </xf>
    <xf numFmtId="1" fontId="30" fillId="0" borderId="57" xfId="0" applyNumberFormat="1" applyFont="1" applyFill="1" applyBorder="1" applyAlignment="1">
      <alignment horizontal="center" vertical="center" wrapText="1"/>
    </xf>
    <xf numFmtId="1" fontId="30" fillId="0" borderId="6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1" fontId="24" fillId="0" borderId="62" xfId="0" applyNumberFormat="1" applyFont="1" applyFill="1" applyBorder="1" applyAlignment="1">
      <alignment horizontal="center" vertical="center" wrapText="1"/>
    </xf>
    <xf numFmtId="1" fontId="24" fillId="0" borderId="59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7" xfId="0" applyFont="1" applyFill="1" applyBorder="1" applyAlignment="1">
      <alignment horizontal="left" vertical="center" wrapText="1"/>
    </xf>
    <xf numFmtId="1" fontId="22" fillId="0" borderId="0" xfId="0" applyNumberFormat="1" applyFont="1" applyFill="1" applyAlignment="1">
      <alignment vertical="center" wrapText="1"/>
    </xf>
    <xf numFmtId="1" fontId="20" fillId="34" borderId="0" xfId="0" applyNumberFormat="1" applyFont="1" applyFill="1" applyAlignment="1">
      <alignment vertical="center" wrapText="1"/>
    </xf>
    <xf numFmtId="1" fontId="24" fillId="0" borderId="68" xfId="0" applyNumberFormat="1" applyFont="1" applyFill="1" applyBorder="1" applyAlignment="1">
      <alignment horizontal="center" vertical="center" wrapText="1"/>
    </xf>
    <xf numFmtId="1" fontId="24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2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20" fillId="34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1" fontId="21" fillId="0" borderId="73" xfId="0" applyNumberFormat="1" applyFont="1" applyFill="1" applyBorder="1" applyAlignment="1">
      <alignment horizontal="center" vertical="center" textRotation="90" wrapText="1"/>
    </xf>
    <xf numFmtId="1" fontId="21" fillId="0" borderId="17" xfId="0" applyNumberFormat="1" applyFont="1" applyFill="1" applyBorder="1" applyAlignment="1">
      <alignment horizontal="center" vertical="center" textRotation="90" wrapText="1"/>
    </xf>
    <xf numFmtId="1" fontId="24" fillId="0" borderId="74" xfId="0" applyNumberFormat="1" applyFont="1" applyFill="1" applyBorder="1" applyAlignment="1">
      <alignment horizontal="center" vertical="center" wrapText="1"/>
    </xf>
    <xf numFmtId="1" fontId="30" fillId="0" borderId="44" xfId="0" applyNumberFormat="1" applyFont="1" applyFill="1" applyBorder="1" applyAlignment="1">
      <alignment horizontal="center" vertical="center" wrapText="1"/>
    </xf>
    <xf numFmtId="1" fontId="24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75" xfId="0" applyNumberFormat="1" applyFont="1" applyFill="1" applyBorder="1" applyAlignment="1">
      <alignment horizontal="center" vertical="center" textRotation="90" wrapText="1"/>
    </xf>
    <xf numFmtId="49" fontId="25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34" fillId="0" borderId="0" xfId="0" applyFont="1" applyFill="1" applyAlignment="1">
      <alignment wrapText="1"/>
    </xf>
    <xf numFmtId="0" fontId="41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horizontal="centerContinuous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0" fillId="0" borderId="77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54" fillId="0" borderId="79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57" xfId="0" applyNumberFormat="1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49" fontId="40" fillId="0" borderId="28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24" xfId="0" applyNumberFormat="1" applyFont="1" applyFill="1" applyBorder="1" applyAlignment="1">
      <alignment horizontal="center" vertical="center" wrapText="1"/>
    </xf>
    <xf numFmtId="1" fontId="24" fillId="0" borderId="41" xfId="0" applyNumberFormat="1" applyFont="1" applyFill="1" applyBorder="1" applyAlignment="1">
      <alignment horizontal="center" vertical="center" wrapText="1"/>
    </xf>
    <xf numFmtId="1" fontId="24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1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Fill="1" applyBorder="1" applyAlignment="1">
      <alignment horizontal="center" vertical="center" wrapText="1"/>
    </xf>
    <xf numFmtId="1" fontId="24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7" xfId="52" applyFont="1" applyFill="1" applyBorder="1" applyAlignment="1" applyProtection="1">
      <alignment vertical="center" wrapText="1"/>
      <protection hidden="1" locked="0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" fontId="24" fillId="0" borderId="88" xfId="0" applyNumberFormat="1" applyFont="1" applyFill="1" applyBorder="1" applyAlignment="1">
      <alignment horizontal="center" vertical="center" wrapText="1"/>
    </xf>
    <xf numFmtId="49" fontId="25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>
      <alignment vertical="center" wrapText="1"/>
    </xf>
    <xf numFmtId="1" fontId="21" fillId="0" borderId="89" xfId="0" applyNumberFormat="1" applyFont="1" applyFill="1" applyBorder="1" applyAlignment="1">
      <alignment horizontal="center" vertical="center" textRotation="90" wrapText="1"/>
    </xf>
    <xf numFmtId="1" fontId="21" fillId="0" borderId="90" xfId="0" applyNumberFormat="1" applyFont="1" applyFill="1" applyBorder="1" applyAlignment="1">
      <alignment horizontal="center" vertical="center" textRotation="90" wrapText="1"/>
    </xf>
    <xf numFmtId="1" fontId="21" fillId="0" borderId="91" xfId="0" applyNumberFormat="1" applyFont="1" applyFill="1" applyBorder="1" applyAlignment="1">
      <alignment horizontal="center" vertical="center" textRotation="90" wrapText="1"/>
    </xf>
    <xf numFmtId="49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7" xfId="0" applyFont="1" applyFill="1" applyBorder="1" applyAlignment="1">
      <alignment vertical="center" wrapText="1"/>
    </xf>
    <xf numFmtId="1" fontId="20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65" xfId="0" applyNumberFormat="1" applyFont="1" applyFill="1" applyBorder="1" applyAlignment="1">
      <alignment horizontal="center" vertical="center" wrapText="1"/>
    </xf>
    <xf numFmtId="1" fontId="20" fillId="0" borderId="66" xfId="0" applyNumberFormat="1" applyFont="1" applyFill="1" applyBorder="1" applyAlignment="1">
      <alignment horizontal="center" vertical="center" wrapText="1"/>
    </xf>
    <xf numFmtId="1" fontId="20" fillId="0" borderId="64" xfId="0" applyNumberFormat="1" applyFont="1" applyFill="1" applyBorder="1" applyAlignment="1">
      <alignment horizontal="center" vertical="center" wrapText="1"/>
    </xf>
    <xf numFmtId="1" fontId="20" fillId="0" borderId="65" xfId="0" applyNumberFormat="1" applyFont="1" applyFill="1" applyBorder="1" applyAlignment="1">
      <alignment horizontal="center" vertical="center" wrapText="1"/>
    </xf>
    <xf numFmtId="1" fontId="20" fillId="0" borderId="74" xfId="0" applyNumberFormat="1" applyFont="1" applyFill="1" applyBorder="1" applyAlignment="1">
      <alignment horizontal="center" vertical="center" wrapText="1"/>
    </xf>
    <xf numFmtId="1" fontId="20" fillId="0" borderId="72" xfId="0" applyNumberFormat="1" applyFont="1" applyFill="1" applyBorder="1" applyAlignment="1">
      <alignment horizontal="center" vertical="center" wrapText="1"/>
    </xf>
    <xf numFmtId="1" fontId="20" fillId="0" borderId="68" xfId="0" applyNumberFormat="1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left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8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>
      <alignment vertical="top" wrapText="1"/>
    </xf>
    <xf numFmtId="1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 wrapText="1"/>
    </xf>
    <xf numFmtId="1" fontId="30" fillId="0" borderId="45" xfId="0" applyNumberFormat="1" applyFont="1" applyFill="1" applyBorder="1" applyAlignment="1">
      <alignment horizontal="center" vertical="center" wrapText="1"/>
    </xf>
    <xf numFmtId="1" fontId="30" fillId="0" borderId="47" xfId="0" applyNumberFormat="1" applyFont="1" applyFill="1" applyBorder="1" applyAlignment="1">
      <alignment horizontal="center" vertical="center" wrapText="1"/>
    </xf>
    <xf numFmtId="1" fontId="30" fillId="0" borderId="90" xfId="0" applyNumberFormat="1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3" xfId="0" applyNumberFormat="1" applyFont="1" applyFill="1" applyBorder="1" applyAlignment="1">
      <alignment horizontal="center" vertical="center" wrapText="1"/>
    </xf>
    <xf numFmtId="1" fontId="4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textRotation="90" wrapText="1"/>
    </xf>
    <xf numFmtId="0" fontId="20" fillId="0" borderId="79" xfId="0" applyFont="1" applyFill="1" applyBorder="1" applyAlignment="1">
      <alignment horizontal="center" vertical="center" textRotation="90" wrapText="1"/>
    </xf>
    <xf numFmtId="0" fontId="20" fillId="0" borderId="104" xfId="0" applyFont="1" applyFill="1" applyBorder="1" applyAlignment="1">
      <alignment horizontal="center" vertical="center" textRotation="90" wrapText="1"/>
    </xf>
    <xf numFmtId="0" fontId="20" fillId="0" borderId="80" xfId="0" applyFont="1" applyFill="1" applyBorder="1" applyAlignment="1">
      <alignment horizontal="center" vertical="center" textRotation="90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vertical="center" wrapText="1"/>
      <protection hidden="1" locked="0"/>
    </xf>
    <xf numFmtId="0" fontId="20" fillId="0" borderId="49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81" xfId="52" applyFont="1" applyFill="1" applyBorder="1" applyAlignment="1" applyProtection="1">
      <alignment vertical="center" wrapText="1"/>
      <protection hidden="1" locked="0"/>
    </xf>
    <xf numFmtId="1" fontId="20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1" fontId="20" fillId="0" borderId="106" xfId="0" applyNumberFormat="1" applyFont="1" applyFill="1" applyBorder="1" applyAlignment="1">
      <alignment horizontal="center" vertical="center" wrapText="1"/>
    </xf>
    <xf numFmtId="1" fontId="20" fillId="0" borderId="107" xfId="0" applyNumberFormat="1" applyFont="1" applyFill="1" applyBorder="1" applyAlignment="1">
      <alignment horizontal="center" vertical="center" wrapText="1"/>
    </xf>
    <xf numFmtId="1" fontId="4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vertical="center" wrapText="1"/>
    </xf>
    <xf numFmtId="0" fontId="24" fillId="0" borderId="104" xfId="0" applyFont="1" applyFill="1" applyBorder="1" applyAlignment="1" applyProtection="1">
      <alignment horizontal="center" vertical="center" wrapText="1"/>
      <protection locked="0"/>
    </xf>
    <xf numFmtId="0" fontId="24" fillId="0" borderId="79" xfId="0" applyFont="1" applyFill="1" applyBorder="1" applyAlignment="1" applyProtection="1">
      <alignment horizontal="center" vertical="center" wrapText="1"/>
      <protection locked="0"/>
    </xf>
    <xf numFmtId="0" fontId="24" fillId="0" borderId="80" xfId="0" applyFont="1" applyFill="1" applyBorder="1" applyAlignment="1" applyProtection="1">
      <alignment horizontal="center" vertical="center" wrapText="1"/>
      <protection locked="0"/>
    </xf>
    <xf numFmtId="0" fontId="24" fillId="0" borderId="67" xfId="52" applyFont="1" applyFill="1" applyBorder="1" applyAlignment="1">
      <alignment vertical="center" wrapText="1"/>
      <protection/>
    </xf>
    <xf numFmtId="0" fontId="24" fillId="0" borderId="67" xfId="0" applyFont="1" applyFill="1" applyBorder="1" applyAlignment="1" applyProtection="1">
      <alignment vertical="center" wrapText="1"/>
      <protection locked="0"/>
    </xf>
    <xf numFmtId="0" fontId="24" fillId="0" borderId="10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31" fillId="0" borderId="110" xfId="0" applyFont="1" applyFill="1" applyBorder="1" applyAlignment="1">
      <alignment horizontal="center" vertical="center" wrapText="1"/>
    </xf>
    <xf numFmtId="0" fontId="31" fillId="0" borderId="111" xfId="0" applyFont="1" applyFill="1" applyBorder="1" applyAlignment="1">
      <alignment horizontal="center" vertical="center" wrapText="1"/>
    </xf>
    <xf numFmtId="0" fontId="58" fillId="0" borderId="111" xfId="0" applyFont="1" applyFill="1" applyBorder="1" applyAlignment="1">
      <alignment horizontal="center" vertical="center" wrapText="1"/>
    </xf>
    <xf numFmtId="0" fontId="31" fillId="0" borderId="1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1" fontId="20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vertical="center" wrapText="1"/>
    </xf>
    <xf numFmtId="1" fontId="20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107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1" fontId="20" fillId="0" borderId="1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7" xfId="0" applyFont="1" applyFill="1" applyBorder="1" applyAlignment="1">
      <alignment wrapText="1"/>
    </xf>
    <xf numFmtId="0" fontId="24" fillId="0" borderId="67" xfId="0" applyFont="1" applyFill="1" applyBorder="1" applyAlignment="1">
      <alignment horizontal="left" wrapText="1"/>
    </xf>
    <xf numFmtId="1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8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>
      <alignment horizontal="center" vertical="center" wrapText="1"/>
    </xf>
    <xf numFmtId="1" fontId="20" fillId="0" borderId="119" xfId="0" applyNumberFormat="1" applyFont="1" applyFill="1" applyBorder="1" applyAlignment="1">
      <alignment horizontal="center" vertical="center" wrapText="1"/>
    </xf>
    <xf numFmtId="1" fontId="36" fillId="0" borderId="64" xfId="0" applyNumberFormat="1" applyFont="1" applyFill="1" applyBorder="1" applyAlignment="1">
      <alignment horizontal="center" vertical="center" wrapText="1"/>
    </xf>
    <xf numFmtId="1" fontId="36" fillId="0" borderId="66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right" vertical="center" wrapText="1"/>
    </xf>
    <xf numFmtId="169" fontId="47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0" fillId="0" borderId="120" xfId="0" applyFont="1" applyFill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0" fillId="0" borderId="124" xfId="0" applyFont="1" applyFill="1" applyBorder="1" applyAlignment="1">
      <alignment horizontal="center" vertical="center" wrapText="1"/>
    </xf>
    <xf numFmtId="0" fontId="20" fillId="0" borderId="125" xfId="0" applyFont="1" applyFill="1" applyBorder="1" applyAlignment="1">
      <alignment horizontal="center" vertical="center" wrapText="1"/>
    </xf>
    <xf numFmtId="0" fontId="24" fillId="0" borderId="126" xfId="0" applyFont="1" applyFill="1" applyBorder="1" applyAlignment="1">
      <alignment horizontal="center" vertical="center" wrapText="1"/>
    </xf>
    <xf numFmtId="0" fontId="24" fillId="0" borderId="127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40" fillId="0" borderId="27" xfId="0" applyNumberFormat="1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106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1" fontId="29" fillId="0" borderId="64" xfId="0" applyNumberFormat="1" applyFont="1" applyFill="1" applyBorder="1" applyAlignment="1">
      <alignment horizontal="center" vertical="center" wrapText="1"/>
    </xf>
    <xf numFmtId="0" fontId="24" fillId="0" borderId="128" xfId="0" applyFont="1" applyFill="1" applyBorder="1" applyAlignment="1">
      <alignment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129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80" xfId="0" applyFont="1" applyFill="1" applyBorder="1" applyAlignment="1">
      <alignment horizontal="center" vertical="center" wrapText="1"/>
    </xf>
    <xf numFmtId="1" fontId="20" fillId="0" borderId="78" xfId="0" applyNumberFormat="1" applyFont="1" applyFill="1" applyBorder="1" applyAlignment="1">
      <alignment horizontal="center" vertical="center" wrapText="1"/>
    </xf>
    <xf numFmtId="1" fontId="29" fillId="0" borderId="79" xfId="0" applyNumberFormat="1" applyFont="1" applyFill="1" applyBorder="1" applyAlignment="1">
      <alignment horizontal="center" vertical="center" wrapText="1"/>
    </xf>
    <xf numFmtId="1" fontId="20" fillId="0" borderId="80" xfId="0" applyNumberFormat="1" applyFont="1" applyFill="1" applyBorder="1" applyAlignment="1">
      <alignment horizontal="center" vertical="center" wrapText="1"/>
    </xf>
    <xf numFmtId="1" fontId="20" fillId="0" borderId="79" xfId="0" applyNumberFormat="1" applyFont="1" applyFill="1" applyBorder="1" applyAlignment="1">
      <alignment horizontal="center" vertical="center" wrapText="1"/>
    </xf>
    <xf numFmtId="1" fontId="20" fillId="0" borderId="130" xfId="0" applyNumberFormat="1" applyFont="1" applyFill="1" applyBorder="1" applyAlignment="1">
      <alignment horizontal="center" vertical="center" wrapText="1"/>
    </xf>
    <xf numFmtId="1" fontId="20" fillId="0" borderId="131" xfId="0" applyNumberFormat="1" applyFont="1" applyFill="1" applyBorder="1" applyAlignment="1">
      <alignment horizontal="center" vertical="center" wrapText="1"/>
    </xf>
    <xf numFmtId="1" fontId="20" fillId="0" borderId="132" xfId="0" applyNumberFormat="1" applyFont="1" applyFill="1" applyBorder="1" applyAlignment="1">
      <alignment horizontal="center" vertical="center" wrapText="1"/>
    </xf>
    <xf numFmtId="1" fontId="20" fillId="0" borderId="104" xfId="0" applyNumberFormat="1" applyFont="1" applyFill="1" applyBorder="1" applyAlignment="1">
      <alignment horizontal="center" vertical="center" wrapText="1"/>
    </xf>
    <xf numFmtId="1" fontId="20" fillId="0" borderId="129" xfId="0" applyNumberFormat="1" applyFont="1" applyFill="1" applyBorder="1" applyAlignment="1">
      <alignment horizontal="center" vertical="center" wrapText="1"/>
    </xf>
    <xf numFmtId="1" fontId="24" fillId="0" borderId="104" xfId="0" applyNumberFormat="1" applyFont="1" applyFill="1" applyBorder="1" applyAlignment="1">
      <alignment horizontal="center" vertical="center" wrapText="1"/>
    </xf>
    <xf numFmtId="1" fontId="24" fillId="0" borderId="79" xfId="0" applyNumberFormat="1" applyFont="1" applyFill="1" applyBorder="1" applyAlignment="1">
      <alignment horizontal="center" vertical="center" wrapText="1"/>
    </xf>
    <xf numFmtId="1" fontId="24" fillId="0" borderId="80" xfId="0" applyNumberFormat="1" applyFont="1" applyFill="1" applyBorder="1" applyAlignment="1">
      <alignment horizontal="center" vertical="center" wrapText="1"/>
    </xf>
    <xf numFmtId="1" fontId="24" fillId="0" borderId="78" xfId="0" applyNumberFormat="1" applyFont="1" applyFill="1" applyBorder="1" applyAlignment="1">
      <alignment horizontal="center" vertical="center" wrapText="1"/>
    </xf>
    <xf numFmtId="1" fontId="20" fillId="0" borderId="133" xfId="0" applyNumberFormat="1" applyFont="1" applyFill="1" applyBorder="1" applyAlignment="1">
      <alignment horizontal="center" vertical="center" wrapText="1"/>
    </xf>
    <xf numFmtId="1" fontId="20" fillId="0" borderId="112" xfId="0" applyNumberFormat="1" applyFont="1" applyFill="1" applyBorder="1" applyAlignment="1">
      <alignment horizontal="center" vertical="center" wrapText="1"/>
    </xf>
    <xf numFmtId="1" fontId="20" fillId="0" borderId="110" xfId="0" applyNumberFormat="1" applyFont="1" applyFill="1" applyBorder="1" applyAlignment="1">
      <alignment horizontal="center" vertical="center" wrapText="1"/>
    </xf>
    <xf numFmtId="1" fontId="20" fillId="0" borderId="111" xfId="0" applyNumberFormat="1" applyFont="1" applyFill="1" applyBorder="1" applyAlignment="1">
      <alignment horizontal="center" vertical="center" wrapText="1"/>
    </xf>
    <xf numFmtId="1" fontId="20" fillId="0" borderId="134" xfId="0" applyNumberFormat="1" applyFont="1" applyFill="1" applyBorder="1" applyAlignment="1">
      <alignment horizontal="center" vertical="center" wrapText="1"/>
    </xf>
    <xf numFmtId="1" fontId="20" fillId="0" borderId="135" xfId="0" applyNumberFormat="1" applyFont="1" applyFill="1" applyBorder="1" applyAlignment="1">
      <alignment horizontal="center" vertical="center" wrapText="1"/>
    </xf>
    <xf numFmtId="1" fontId="20" fillId="0" borderId="136" xfId="0" applyNumberFormat="1" applyFont="1" applyFill="1" applyBorder="1" applyAlignment="1">
      <alignment horizontal="center" vertical="center" wrapText="1"/>
    </xf>
    <xf numFmtId="1" fontId="20" fillId="0" borderId="137" xfId="0" applyNumberFormat="1" applyFont="1" applyFill="1" applyBorder="1" applyAlignment="1">
      <alignment horizontal="center" vertical="center" wrapText="1"/>
    </xf>
    <xf numFmtId="1" fontId="20" fillId="0" borderId="138" xfId="0" applyNumberFormat="1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 wrapText="1"/>
    </xf>
    <xf numFmtId="1" fontId="23" fillId="0" borderId="133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13" fillId="0" borderId="9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top" wrapText="1"/>
    </xf>
    <xf numFmtId="1" fontId="33" fillId="0" borderId="45" xfId="0" applyNumberFormat="1" applyFont="1" applyFill="1" applyBorder="1" applyAlignment="1">
      <alignment horizontal="center" vertical="center" wrapText="1"/>
    </xf>
    <xf numFmtId="1" fontId="33" fillId="0" borderId="94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top" wrapText="1"/>
    </xf>
    <xf numFmtId="164" fontId="30" fillId="0" borderId="139" xfId="0" applyNumberFormat="1" applyFont="1" applyFill="1" applyBorder="1" applyAlignment="1">
      <alignment horizontal="left" vertical="center" wrapText="1"/>
    </xf>
    <xf numFmtId="164" fontId="30" fillId="0" borderId="130" xfId="0" applyNumberFormat="1" applyFont="1" applyFill="1" applyBorder="1" applyAlignment="1">
      <alignment horizontal="left" vertical="center" wrapText="1"/>
    </xf>
    <xf numFmtId="164" fontId="30" fillId="0" borderId="104" xfId="0" applyNumberFormat="1" applyFont="1" applyFill="1" applyBorder="1" applyAlignment="1">
      <alignment horizontal="left" vertical="center" wrapText="1"/>
    </xf>
    <xf numFmtId="1" fontId="20" fillId="0" borderId="129" xfId="0" applyNumberFormat="1" applyFont="1" applyFill="1" applyBorder="1" applyAlignment="1">
      <alignment horizontal="center" vertical="center" wrapText="1"/>
    </xf>
    <xf numFmtId="1" fontId="20" fillId="0" borderId="130" xfId="0" applyNumberFormat="1" applyFont="1" applyFill="1" applyBorder="1" applyAlignment="1">
      <alignment horizontal="center" vertical="center" wrapText="1"/>
    </xf>
    <xf numFmtId="1" fontId="20" fillId="0" borderId="139" xfId="0" applyNumberFormat="1" applyFont="1" applyFill="1" applyBorder="1" applyAlignment="1">
      <alignment horizontal="center" vertical="center" wrapText="1"/>
    </xf>
    <xf numFmtId="1" fontId="20" fillId="0" borderId="140" xfId="0" applyNumberFormat="1" applyFont="1" applyFill="1" applyBorder="1" applyAlignment="1">
      <alignment horizontal="center" vertical="center" wrapText="1"/>
    </xf>
    <xf numFmtId="1" fontId="33" fillId="0" borderId="45" xfId="0" applyNumberFormat="1" applyFont="1" applyFill="1" applyBorder="1" applyAlignment="1">
      <alignment horizontal="right" vertical="center" wrapText="1"/>
    </xf>
    <xf numFmtId="1" fontId="33" fillId="0" borderId="21" xfId="0" applyNumberFormat="1" applyFont="1" applyFill="1" applyBorder="1" applyAlignment="1">
      <alignment horizontal="right" vertical="center" wrapText="1"/>
    </xf>
    <xf numFmtId="1" fontId="33" fillId="0" borderId="61" xfId="0" applyNumberFormat="1" applyFont="1" applyFill="1" applyBorder="1" applyAlignment="1">
      <alignment horizontal="center" vertical="center" wrapText="1"/>
    </xf>
    <xf numFmtId="1" fontId="33" fillId="0" borderId="52" xfId="0" applyNumberFormat="1" applyFont="1" applyFill="1" applyBorder="1" applyAlignment="1">
      <alignment horizontal="center" vertical="center" wrapText="1"/>
    </xf>
    <xf numFmtId="1" fontId="33" fillId="0" borderId="41" xfId="0" applyNumberFormat="1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1" fontId="33" fillId="0" borderId="21" xfId="0" applyNumberFormat="1" applyFont="1" applyFill="1" applyBorder="1" applyAlignment="1">
      <alignment horizontal="center" vertical="center" wrapText="1"/>
    </xf>
    <xf numFmtId="1" fontId="33" fillId="0" borderId="113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1" fontId="33" fillId="0" borderId="84" xfId="0" applyNumberFormat="1" applyFont="1" applyFill="1" applyBorder="1" applyAlignment="1">
      <alignment horizontal="center" vertical="center" wrapText="1"/>
    </xf>
    <xf numFmtId="1" fontId="33" fillId="0" borderId="24" xfId="0" applyNumberFormat="1" applyFont="1" applyFill="1" applyBorder="1" applyAlignment="1">
      <alignment horizontal="center" vertical="center" wrapText="1"/>
    </xf>
    <xf numFmtId="1" fontId="20" fillId="0" borderId="133" xfId="0" applyNumberFormat="1" applyFont="1" applyFill="1" applyBorder="1" applyAlignment="1">
      <alignment horizontal="center" vertical="center" wrapText="1"/>
    </xf>
    <xf numFmtId="164" fontId="30" fillId="0" borderId="38" xfId="0" applyNumberFormat="1" applyFont="1" applyFill="1" applyBorder="1" applyAlignment="1">
      <alignment horizontal="left" vertical="center" wrapText="1"/>
    </xf>
    <xf numFmtId="164" fontId="30" fillId="0" borderId="31" xfId="0" applyNumberFormat="1" applyFont="1" applyFill="1" applyBorder="1" applyAlignment="1">
      <alignment horizontal="left" vertical="center" wrapText="1"/>
    </xf>
    <xf numFmtId="164" fontId="30" fillId="0" borderId="13" xfId="0" applyNumberFormat="1" applyFont="1" applyFill="1" applyBorder="1" applyAlignment="1">
      <alignment horizontal="left" vertical="center" wrapText="1"/>
    </xf>
    <xf numFmtId="1" fontId="24" fillId="0" borderId="52" xfId="0" applyNumberFormat="1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>
      <alignment horizontal="center" vertical="center" wrapText="1"/>
    </xf>
    <xf numFmtId="1" fontId="24" fillId="0" borderId="141" xfId="0" applyNumberFormat="1" applyFont="1" applyFill="1" applyBorder="1" applyAlignment="1">
      <alignment horizontal="center" vertical="center" wrapText="1"/>
    </xf>
    <xf numFmtId="1" fontId="20" fillId="0" borderId="131" xfId="0" applyNumberFormat="1" applyFont="1" applyFill="1" applyBorder="1" applyAlignment="1">
      <alignment horizontal="center" vertical="center" wrapText="1"/>
    </xf>
    <xf numFmtId="1" fontId="20" fillId="0" borderId="79" xfId="0" applyNumberFormat="1" applyFont="1" applyFill="1" applyBorder="1" applyAlignment="1">
      <alignment horizontal="center" vertical="center" wrapText="1"/>
    </xf>
    <xf numFmtId="1" fontId="20" fillId="0" borderId="80" xfId="0" applyNumberFormat="1" applyFont="1" applyFill="1" applyBorder="1" applyAlignment="1">
      <alignment horizontal="center" vertical="center" wrapText="1"/>
    </xf>
    <xf numFmtId="1" fontId="24" fillId="0" borderId="142" xfId="0" applyNumberFormat="1" applyFont="1" applyFill="1" applyBorder="1" applyAlignment="1">
      <alignment horizontal="center" vertical="center" wrapText="1"/>
    </xf>
    <xf numFmtId="1" fontId="24" fillId="0" borderId="42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center" vertical="center" wrapText="1"/>
    </xf>
    <xf numFmtId="1" fontId="24" fillId="0" borderId="39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 wrapText="1"/>
    </xf>
    <xf numFmtId="0" fontId="29" fillId="0" borderId="103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167" fontId="20" fillId="0" borderId="139" xfId="0" applyNumberFormat="1" applyFont="1" applyFill="1" applyBorder="1" applyAlignment="1">
      <alignment horizontal="center" vertical="center" wrapText="1"/>
    </xf>
    <xf numFmtId="167" fontId="20" fillId="0" borderId="130" xfId="0" applyNumberFormat="1" applyFont="1" applyFill="1" applyBorder="1" applyAlignment="1">
      <alignment horizontal="center" vertical="center" wrapText="1"/>
    </xf>
    <xf numFmtId="167" fontId="20" fillId="0" borderId="133" xfId="0" applyNumberFormat="1" applyFont="1" applyFill="1" applyBorder="1" applyAlignment="1">
      <alignment horizontal="center" vertical="center" wrapText="1"/>
    </xf>
    <xf numFmtId="0" fontId="29" fillId="0" borderId="143" xfId="0" applyFont="1" applyFill="1" applyBorder="1" applyAlignment="1">
      <alignment horizontal="center" vertical="center" wrapText="1"/>
    </xf>
    <xf numFmtId="0" fontId="20" fillId="0" borderId="144" xfId="0" applyFont="1" applyFill="1" applyBorder="1" applyAlignment="1">
      <alignment horizontal="center" textRotation="90" wrapText="1"/>
    </xf>
    <xf numFmtId="0" fontId="27" fillId="0" borderId="103" xfId="0" applyFont="1" applyFill="1" applyBorder="1" applyAlignment="1">
      <alignment horizontal="center" vertical="center" wrapText="1"/>
    </xf>
    <xf numFmtId="0" fontId="27" fillId="0" borderId="143" xfId="0" applyFont="1" applyFill="1" applyBorder="1" applyAlignment="1">
      <alignment horizontal="center" vertical="center" wrapText="1"/>
    </xf>
    <xf numFmtId="1" fontId="20" fillId="0" borderId="145" xfId="0" applyNumberFormat="1" applyFont="1" applyFill="1" applyBorder="1" applyAlignment="1">
      <alignment horizontal="center" vertical="center" wrapText="1"/>
    </xf>
    <xf numFmtId="1" fontId="20" fillId="0" borderId="146" xfId="0" applyNumberFormat="1" applyFont="1" applyFill="1" applyBorder="1" applyAlignment="1">
      <alignment horizontal="center" vertical="center" wrapText="1"/>
    </xf>
    <xf numFmtId="1" fontId="20" fillId="0" borderId="78" xfId="0" applyNumberFormat="1" applyFont="1" applyFill="1" applyBorder="1" applyAlignment="1">
      <alignment horizontal="center" vertical="center" wrapText="1"/>
    </xf>
    <xf numFmtId="1" fontId="20" fillId="0" borderId="132" xfId="0" applyNumberFormat="1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left" wrapText="1"/>
    </xf>
    <xf numFmtId="164" fontId="21" fillId="0" borderId="139" xfId="0" applyNumberFormat="1" applyFont="1" applyFill="1" applyBorder="1" applyAlignment="1">
      <alignment horizontal="left" vertical="center" wrapText="1"/>
    </xf>
    <xf numFmtId="164" fontId="21" fillId="0" borderId="130" xfId="0" applyNumberFormat="1" applyFont="1" applyFill="1" applyBorder="1" applyAlignment="1">
      <alignment horizontal="left" vertical="center" wrapText="1"/>
    </xf>
    <xf numFmtId="164" fontId="21" fillId="0" borderId="133" xfId="0" applyNumberFormat="1" applyFont="1" applyFill="1" applyBorder="1" applyAlignment="1">
      <alignment horizontal="left" vertical="center" wrapText="1"/>
    </xf>
    <xf numFmtId="0" fontId="23" fillId="0" borderId="139" xfId="0" applyFont="1" applyFill="1" applyBorder="1" applyAlignment="1">
      <alignment horizontal="center" vertical="center" wrapText="1"/>
    </xf>
    <xf numFmtId="0" fontId="23" fillId="0" borderId="130" xfId="0" applyFont="1" applyFill="1" applyBorder="1" applyAlignment="1">
      <alignment horizontal="center" vertical="center" wrapText="1"/>
    </xf>
    <xf numFmtId="0" fontId="23" fillId="0" borderId="133" xfId="0" applyFont="1" applyFill="1" applyBorder="1" applyAlignment="1">
      <alignment horizontal="center" vertical="center" wrapText="1"/>
    </xf>
    <xf numFmtId="49" fontId="25" fillId="0" borderId="14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59" xfId="0" applyNumberFormat="1" applyFont="1" applyFill="1" applyBorder="1" applyAlignment="1">
      <alignment horizontal="center" vertical="center" textRotation="90" wrapText="1"/>
    </xf>
    <xf numFmtId="1" fontId="37" fillId="0" borderId="148" xfId="0" applyNumberFormat="1" applyFont="1" applyFill="1" applyBorder="1" applyAlignment="1">
      <alignment horizontal="center" vertical="center" textRotation="90" wrapText="1"/>
    </xf>
    <xf numFmtId="1" fontId="24" fillId="0" borderId="97" xfId="0" applyNumberFormat="1" applyFont="1" applyFill="1" applyBorder="1" applyAlignment="1">
      <alignment horizontal="center" vertical="center" wrapText="1"/>
    </xf>
    <xf numFmtId="1" fontId="24" fillId="0" borderId="83" xfId="0" applyNumberFormat="1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33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92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89" xfId="0" applyFont="1" applyFill="1" applyBorder="1" applyAlignment="1">
      <alignment horizontal="center" vertical="center" textRotation="90" wrapText="1"/>
    </xf>
    <xf numFmtId="0" fontId="29" fillId="0" borderId="139" xfId="0" applyFont="1" applyFill="1" applyBorder="1" applyAlignment="1">
      <alignment horizontal="center" vertical="center" wrapText="1"/>
    </xf>
    <xf numFmtId="0" fontId="29" fillId="0" borderId="130" xfId="0" applyFont="1" applyFill="1" applyBorder="1" applyAlignment="1">
      <alignment horizontal="center" vertical="center" wrapText="1"/>
    </xf>
    <xf numFmtId="49" fontId="25" fillId="0" borderId="1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>
      <alignment horizontal="center" vertical="center" textRotation="90" wrapText="1"/>
    </xf>
    <xf numFmtId="0" fontId="31" fillId="0" borderId="86" xfId="0" applyFont="1" applyFill="1" applyBorder="1" applyAlignment="1">
      <alignment horizontal="center" vertical="center" textRotation="90" wrapText="1"/>
    </xf>
    <xf numFmtId="0" fontId="31" fillId="0" borderId="73" xfId="0" applyFont="1" applyFill="1" applyBorder="1" applyAlignment="1">
      <alignment horizontal="center" vertical="center" textRotation="90" wrapText="1"/>
    </xf>
    <xf numFmtId="0" fontId="60" fillId="0" borderId="57" xfId="0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horizontal="center" vertical="center" textRotation="90" wrapText="1"/>
    </xf>
    <xf numFmtId="0" fontId="60" fillId="0" borderId="17" xfId="0" applyFont="1" applyFill="1" applyBorder="1" applyAlignment="1">
      <alignment horizontal="center" vertical="center" textRotation="90" wrapText="1"/>
    </xf>
    <xf numFmtId="0" fontId="60" fillId="0" borderId="92" xfId="0" applyFont="1" applyFill="1" applyBorder="1" applyAlignment="1">
      <alignment horizontal="center" vertical="center" textRotation="90" wrapText="1"/>
    </xf>
    <xf numFmtId="0" fontId="60" fillId="0" borderId="22" xfId="0" applyFont="1" applyFill="1" applyBorder="1" applyAlignment="1">
      <alignment horizontal="center" vertical="center" textRotation="90" wrapText="1"/>
    </xf>
    <xf numFmtId="0" fontId="60" fillId="0" borderId="89" xfId="0" applyFont="1" applyFill="1" applyBorder="1" applyAlignment="1">
      <alignment horizontal="center" vertical="center" textRotation="90" wrapText="1"/>
    </xf>
    <xf numFmtId="0" fontId="31" fillId="0" borderId="59" xfId="0" applyFont="1" applyFill="1" applyBorder="1" applyAlignment="1">
      <alignment horizontal="center" vertical="center" textRotation="90" wrapText="1"/>
    </xf>
    <xf numFmtId="0" fontId="31" fillId="0" borderId="35" xfId="0" applyFont="1" applyFill="1" applyBorder="1" applyAlignment="1">
      <alignment horizontal="center" vertical="center" textRotation="90" wrapText="1"/>
    </xf>
    <xf numFmtId="0" fontId="31" fillId="0" borderId="148" xfId="0" applyFont="1" applyFill="1" applyBorder="1" applyAlignment="1">
      <alignment horizontal="center" vertical="center" textRotation="90" wrapText="1"/>
    </xf>
    <xf numFmtId="1" fontId="37" fillId="0" borderId="116" xfId="0" applyNumberFormat="1" applyFont="1" applyFill="1" applyBorder="1" applyAlignment="1">
      <alignment horizontal="center" vertical="center" textRotation="90" wrapText="1"/>
    </xf>
    <xf numFmtId="1" fontId="37" fillId="0" borderId="149" xfId="0" applyNumberFormat="1" applyFont="1" applyFill="1" applyBorder="1" applyAlignment="1">
      <alignment horizontal="center" vertical="center" textRotation="90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" fontId="30" fillId="0" borderId="150" xfId="0" applyNumberFormat="1" applyFont="1" applyFill="1" applyBorder="1" applyAlignment="1">
      <alignment horizontal="center" vertical="center" wrapText="1"/>
    </xf>
    <xf numFmtId="1" fontId="30" fillId="0" borderId="83" xfId="0" applyNumberFormat="1" applyFont="1" applyFill="1" applyBorder="1" applyAlignment="1">
      <alignment horizontal="center" vertical="center" wrapText="1"/>
    </xf>
    <xf numFmtId="1" fontId="30" fillId="0" borderId="108" xfId="0" applyNumberFormat="1" applyFont="1" applyFill="1" applyBorder="1" applyAlignment="1">
      <alignment horizontal="center" vertical="center" wrapText="1"/>
    </xf>
    <xf numFmtId="1" fontId="20" fillId="0" borderId="150" xfId="0" applyNumberFormat="1" applyFont="1" applyFill="1" applyBorder="1" applyAlignment="1">
      <alignment horizontal="center" vertical="center" wrapText="1"/>
    </xf>
    <xf numFmtId="1" fontId="20" fillId="0" borderId="83" xfId="0" applyNumberFormat="1" applyFont="1" applyFill="1" applyBorder="1" applyAlignment="1">
      <alignment horizontal="center" vertical="center" wrapText="1"/>
    </xf>
    <xf numFmtId="0" fontId="24" fillId="0" borderId="151" xfId="0" applyFont="1" applyFill="1" applyBorder="1" applyAlignment="1">
      <alignment horizontal="center" vertical="center" textRotation="90" wrapText="1"/>
    </xf>
    <xf numFmtId="0" fontId="24" fillId="0" borderId="144" xfId="0" applyFont="1" applyFill="1" applyBorder="1" applyAlignment="1">
      <alignment horizontal="center" vertical="center" textRotation="90" wrapText="1"/>
    </xf>
    <xf numFmtId="0" fontId="24" fillId="0" borderId="152" xfId="0" applyFont="1" applyFill="1" applyBorder="1" applyAlignment="1">
      <alignment horizontal="center" vertical="center" textRotation="90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86" xfId="0" applyFont="1" applyFill="1" applyBorder="1" applyAlignment="1">
      <alignment horizontal="center" vertical="center" textRotation="90" wrapText="1"/>
    </xf>
    <xf numFmtId="0" fontId="24" fillId="0" borderId="73" xfId="0" applyFont="1" applyFill="1" applyBorder="1" applyAlignment="1">
      <alignment horizontal="center" vertical="center" textRotation="90" wrapText="1"/>
    </xf>
    <xf numFmtId="1" fontId="24" fillId="0" borderId="15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153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153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15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textRotation="90" wrapText="1"/>
    </xf>
    <xf numFmtId="0" fontId="20" fillId="0" borderId="86" xfId="0" applyFont="1" applyFill="1" applyBorder="1" applyAlignment="1">
      <alignment horizontal="center" vertical="center" textRotation="90" wrapText="1"/>
    </xf>
    <xf numFmtId="0" fontId="20" fillId="0" borderId="73" xfId="0" applyFont="1" applyFill="1" applyBorder="1" applyAlignment="1">
      <alignment horizontal="center" vertical="center" textRotation="90" wrapText="1"/>
    </xf>
    <xf numFmtId="0" fontId="24" fillId="0" borderId="9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" fontId="24" fillId="0" borderId="155" xfId="0" applyNumberFormat="1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1" fontId="24" fillId="0" borderId="109" xfId="0" applyNumberFormat="1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30" fillId="0" borderId="17" xfId="0" applyFont="1" applyFill="1" applyBorder="1" applyAlignment="1">
      <alignment horizontal="center" vertical="center" textRotation="90" wrapText="1"/>
    </xf>
    <xf numFmtId="0" fontId="24" fillId="0" borderId="83" xfId="0" applyFont="1" applyFill="1" applyBorder="1" applyAlignment="1">
      <alignment horizontal="center" vertical="center" wrapText="1"/>
    </xf>
    <xf numFmtId="1" fontId="20" fillId="0" borderId="156" xfId="0" applyNumberFormat="1" applyFont="1" applyFill="1" applyBorder="1" applyAlignment="1">
      <alignment horizontal="center" vertical="center" wrapText="1"/>
    </xf>
    <xf numFmtId="1" fontId="20" fillId="0" borderId="98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4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1" fontId="20" fillId="0" borderId="157" xfId="0" applyNumberFormat="1" applyFont="1" applyFill="1" applyBorder="1" applyAlignment="1">
      <alignment horizontal="center" vertical="center" wrapText="1"/>
    </xf>
    <xf numFmtId="1" fontId="20" fillId="0" borderId="158" xfId="0" applyNumberFormat="1" applyFont="1" applyFill="1" applyBorder="1" applyAlignment="1">
      <alignment horizontal="center" vertical="center" wrapText="1"/>
    </xf>
    <xf numFmtId="1" fontId="20" fillId="0" borderId="97" xfId="0" applyNumberFormat="1" applyFont="1" applyFill="1" applyBorder="1" applyAlignment="1">
      <alignment horizontal="center" vertical="center" wrapText="1"/>
    </xf>
    <xf numFmtId="1" fontId="20" fillId="0" borderId="159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61" xfId="0" applyFont="1" applyFill="1" applyBorder="1" applyAlignment="1">
      <alignment horizontal="center" vertical="center" wrapText="1"/>
    </xf>
    <xf numFmtId="0" fontId="20" fillId="0" borderId="162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10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28" xfId="0" applyFont="1" applyFill="1" applyBorder="1" applyAlignment="1">
      <alignment horizontal="center" wrapText="1"/>
    </xf>
    <xf numFmtId="0" fontId="20" fillId="0" borderId="153" xfId="0" applyFont="1" applyFill="1" applyBorder="1" applyAlignment="1">
      <alignment horizontal="center" vertical="center" textRotation="90" wrapText="1"/>
    </xf>
    <xf numFmtId="0" fontId="20" fillId="0" borderId="85" xfId="0" applyFont="1" applyFill="1" applyBorder="1" applyAlignment="1">
      <alignment horizontal="center" vertical="center" textRotation="90" wrapText="1"/>
    </xf>
    <xf numFmtId="0" fontId="20" fillId="0" borderId="154" xfId="0" applyFont="1" applyFill="1" applyBorder="1" applyAlignment="1">
      <alignment horizontal="center" vertical="center" textRotation="90" wrapText="1"/>
    </xf>
    <xf numFmtId="0" fontId="24" fillId="0" borderId="139" xfId="0" applyFont="1" applyFill="1" applyBorder="1" applyAlignment="1" applyProtection="1">
      <alignment vertical="center" wrapText="1"/>
      <protection locked="0"/>
    </xf>
    <xf numFmtId="0" fontId="24" fillId="0" borderId="130" xfId="0" applyFont="1" applyFill="1" applyBorder="1" applyAlignment="1" applyProtection="1">
      <alignment vertical="center" wrapText="1"/>
      <protection locked="0"/>
    </xf>
    <xf numFmtId="0" fontId="24" fillId="0" borderId="133" xfId="0" applyFont="1" applyFill="1" applyBorder="1" applyAlignment="1" applyProtection="1">
      <alignment vertical="center" wrapText="1"/>
      <protection locked="0"/>
    </xf>
    <xf numFmtId="0" fontId="20" fillId="0" borderId="129" xfId="0" applyFont="1" applyFill="1" applyBorder="1" applyAlignment="1">
      <alignment horizontal="center" vertical="center" textRotation="90" wrapText="1"/>
    </xf>
    <xf numFmtId="0" fontId="20" fillId="0" borderId="130" xfId="0" applyFont="1" applyFill="1" applyBorder="1" applyAlignment="1">
      <alignment horizontal="center" vertical="center" textRotation="90" wrapText="1"/>
    </xf>
    <xf numFmtId="0" fontId="20" fillId="0" borderId="133" xfId="0" applyFont="1" applyFill="1" applyBorder="1" applyAlignment="1">
      <alignment horizontal="center" vertical="center" textRotation="90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7" xfId="0" applyFont="1" applyFill="1" applyBorder="1" applyAlignment="1">
      <alignment horizontal="center" vertical="center" textRotation="90" wrapText="1"/>
    </xf>
    <xf numFmtId="0" fontId="20" fillId="0" borderId="77" xfId="0" applyFont="1" applyFill="1" applyBorder="1" applyAlignment="1">
      <alignment horizontal="center" vertical="center" textRotation="90" wrapText="1"/>
    </xf>
    <xf numFmtId="0" fontId="20" fillId="0" borderId="163" xfId="0" applyFont="1" applyFill="1" applyBorder="1" applyAlignment="1">
      <alignment horizontal="center" vertical="center" textRotation="90" wrapText="1"/>
    </xf>
    <xf numFmtId="0" fontId="24" fillId="0" borderId="95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textRotation="90" wrapText="1"/>
    </xf>
    <xf numFmtId="0" fontId="20" fillId="0" borderId="79" xfId="0" applyFont="1" applyFill="1" applyBorder="1" applyAlignment="1">
      <alignment horizontal="center" vertical="center" textRotation="90" wrapText="1"/>
    </xf>
    <xf numFmtId="0" fontId="20" fillId="0" borderId="104" xfId="0" applyFont="1" applyFill="1" applyBorder="1" applyAlignment="1">
      <alignment horizontal="center" vertical="center" textRotation="90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8" fillId="0" borderId="31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0" fillId="0" borderId="31" xfId="0" applyFont="1" applyFill="1" applyBorder="1" applyAlignment="1">
      <alignment horizontal="center" wrapText="1"/>
    </xf>
    <xf numFmtId="0" fontId="22" fillId="0" borderId="7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20" fillId="0" borderId="31" xfId="0" applyFont="1" applyFill="1" applyBorder="1" applyAlignment="1">
      <alignment/>
    </xf>
    <xf numFmtId="0" fontId="41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58" t="s">
        <v>155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150"/>
      <c r="O1" s="150"/>
      <c r="P1" s="150"/>
      <c r="Q1" s="151"/>
      <c r="R1" s="558"/>
      <c r="S1" s="558"/>
      <c r="T1" s="558"/>
      <c r="U1" s="558"/>
      <c r="V1" s="558"/>
      <c r="W1" s="558"/>
      <c r="X1" s="558"/>
      <c r="Y1" s="558"/>
      <c r="Z1" s="558"/>
      <c r="AA1" s="149"/>
      <c r="AB1" s="149"/>
      <c r="AC1" s="558"/>
      <c r="AD1" s="558"/>
      <c r="AE1" s="558"/>
      <c r="AF1" s="558"/>
      <c r="AG1" s="558"/>
      <c r="AH1" s="558"/>
      <c r="AI1" s="558"/>
      <c r="AJ1" s="558"/>
      <c r="AK1" s="558"/>
      <c r="AL1" s="149"/>
      <c r="AM1" s="155"/>
      <c r="AN1" s="558"/>
      <c r="AO1" s="558"/>
      <c r="AP1" s="558"/>
      <c r="AQ1" s="558"/>
      <c r="AR1" s="558"/>
      <c r="AS1" s="558"/>
      <c r="AT1" s="558"/>
      <c r="AU1" s="558"/>
      <c r="AV1" s="55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148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156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134"/>
      <c r="AY2" s="550" t="s">
        <v>156</v>
      </c>
      <c r="AZ2" s="550"/>
      <c r="BA2" s="550"/>
      <c r="BB2" s="550"/>
      <c r="BC2" s="550"/>
      <c r="BD2" s="550"/>
      <c r="BE2" s="550"/>
      <c r="BF2" s="550"/>
      <c r="BG2" s="550"/>
      <c r="BH2" s="550"/>
      <c r="BI2" s="550"/>
      <c r="BJ2" s="550"/>
      <c r="BK2" s="88"/>
    </row>
    <row r="3" spans="1:63" ht="18">
      <c r="A3" s="562" t="s">
        <v>228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89"/>
      <c r="Q3" s="89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140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140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63" t="s">
        <v>158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89"/>
      <c r="Q4" s="89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147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1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87"/>
      <c r="AY4" s="87"/>
      <c r="AZ4" s="87"/>
      <c r="BA4" s="87"/>
      <c r="BB4" s="551" t="s">
        <v>225</v>
      </c>
      <c r="BC4" s="552"/>
      <c r="BD4" s="552"/>
      <c r="BE4" s="552"/>
      <c r="BF4" s="552"/>
      <c r="BG4" s="552"/>
      <c r="BH4" s="552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53" t="s">
        <v>227</v>
      </c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56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55" t="s">
        <v>169</v>
      </c>
      <c r="L14" s="556"/>
      <c r="M14" s="556"/>
      <c r="N14" s="557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55" t="s">
        <v>174</v>
      </c>
      <c r="AG14" s="556"/>
      <c r="AH14" s="556"/>
      <c r="AI14" s="556"/>
      <c r="AJ14" s="557"/>
      <c r="AK14" s="555" t="s">
        <v>175</v>
      </c>
      <c r="AL14" s="556"/>
      <c r="AM14" s="556"/>
      <c r="AN14" s="163"/>
      <c r="AO14" s="160" t="s">
        <v>176</v>
      </c>
      <c r="AP14" s="96"/>
      <c r="AQ14" s="96"/>
      <c r="AR14" s="96"/>
      <c r="AS14" s="555" t="s">
        <v>177</v>
      </c>
      <c r="AT14" s="556"/>
      <c r="AU14" s="556"/>
      <c r="AV14" s="556"/>
      <c r="AW14" s="557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47" t="s">
        <v>185</v>
      </c>
      <c r="BI14" s="547" t="s">
        <v>186</v>
      </c>
      <c r="BJ14" s="547" t="s">
        <v>166</v>
      </c>
      <c r="BK14" s="88"/>
    </row>
    <row r="15" spans="1:63" ht="13.5">
      <c r="A15" s="548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48"/>
      <c r="BI15" s="548"/>
      <c r="BJ15" s="548"/>
      <c r="BK15" s="88"/>
    </row>
    <row r="16" spans="1:63" ht="13.5">
      <c r="A16" s="548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48"/>
      <c r="BI16" s="548"/>
      <c r="BJ16" s="548"/>
      <c r="BK16" s="88"/>
    </row>
    <row r="17" spans="1:63" ht="14.25" thickBot="1">
      <c r="A17" s="549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49"/>
      <c r="BI17" s="549"/>
      <c r="BJ17" s="549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AC3:AL3"/>
    <mergeCell ref="AF14:AJ14"/>
    <mergeCell ref="AN1:AV1"/>
    <mergeCell ref="AN2:AW2"/>
    <mergeCell ref="AN3:AW3"/>
    <mergeCell ref="R2:AA2"/>
    <mergeCell ref="AC2:AL2"/>
    <mergeCell ref="AC1:AK1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58" t="s">
        <v>155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150"/>
      <c r="O1" s="150"/>
      <c r="P1" s="150"/>
      <c r="Q1" s="151"/>
      <c r="R1" s="558"/>
      <c r="S1" s="558"/>
      <c r="T1" s="558"/>
      <c r="U1" s="558"/>
      <c r="V1" s="558"/>
      <c r="W1" s="558"/>
      <c r="X1" s="558"/>
      <c r="Y1" s="558"/>
      <c r="Z1" s="558"/>
      <c r="AA1" s="149"/>
      <c r="AB1" s="149"/>
      <c r="AC1" s="558"/>
      <c r="AD1" s="558"/>
      <c r="AE1" s="558"/>
      <c r="AF1" s="558"/>
      <c r="AG1" s="558"/>
      <c r="AH1" s="558"/>
      <c r="AI1" s="558"/>
      <c r="AJ1" s="558"/>
      <c r="AK1" s="558"/>
      <c r="AL1" s="149"/>
      <c r="AM1" s="155"/>
      <c r="AN1" s="558"/>
      <c r="AO1" s="558"/>
      <c r="AP1" s="558"/>
      <c r="AQ1" s="558"/>
      <c r="AR1" s="558"/>
      <c r="AS1" s="558"/>
      <c r="AT1" s="558"/>
      <c r="AU1" s="558"/>
      <c r="AV1" s="55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148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156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134"/>
      <c r="AY2" s="550" t="s">
        <v>156</v>
      </c>
      <c r="AZ2" s="550"/>
      <c r="BA2" s="550"/>
      <c r="BB2" s="550"/>
      <c r="BC2" s="550"/>
      <c r="BD2" s="550"/>
      <c r="BE2" s="550"/>
      <c r="BF2" s="550"/>
      <c r="BG2" s="550"/>
      <c r="BH2" s="550"/>
      <c r="BI2" s="550"/>
      <c r="BJ2" s="550"/>
      <c r="BK2" s="88"/>
    </row>
    <row r="3" spans="1:63" ht="18">
      <c r="A3" s="562" t="s">
        <v>247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89"/>
      <c r="Q3" s="89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140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140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63" t="s">
        <v>158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89"/>
      <c r="Q4" s="89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147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1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87"/>
      <c r="AY4" s="87"/>
      <c r="AZ4" s="87"/>
      <c r="BA4" s="87"/>
      <c r="BB4" s="551" t="s">
        <v>225</v>
      </c>
      <c r="BC4" s="552"/>
      <c r="BD4" s="552"/>
      <c r="BE4" s="552"/>
      <c r="BF4" s="552"/>
      <c r="BG4" s="552"/>
      <c r="BH4" s="552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53" t="s">
        <v>227</v>
      </c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6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55" t="s">
        <v>175</v>
      </c>
      <c r="AK14" s="556"/>
      <c r="AL14" s="556"/>
      <c r="AM14" s="556"/>
      <c r="AN14" s="557"/>
      <c r="AO14" s="96" t="s">
        <v>176</v>
      </c>
      <c r="AP14" s="96"/>
      <c r="AQ14" s="96"/>
      <c r="AR14" s="96"/>
      <c r="AS14" s="555" t="s">
        <v>177</v>
      </c>
      <c r="AT14" s="556"/>
      <c r="AU14" s="556"/>
      <c r="AV14" s="557"/>
      <c r="AW14" s="555" t="s">
        <v>178</v>
      </c>
      <c r="AX14" s="556"/>
      <c r="AY14" s="556"/>
      <c r="AZ14" s="556"/>
      <c r="BA14" s="557"/>
      <c r="BB14" s="96" t="s">
        <v>179</v>
      </c>
      <c r="BC14" s="547" t="s">
        <v>241</v>
      </c>
      <c r="BD14" s="547" t="s">
        <v>243</v>
      </c>
      <c r="BE14" s="547" t="s">
        <v>242</v>
      </c>
      <c r="BF14" s="565" t="s">
        <v>244</v>
      </c>
      <c r="BG14" s="547" t="s">
        <v>245</v>
      </c>
      <c r="BH14" s="547" t="s">
        <v>185</v>
      </c>
      <c r="BI14" s="547" t="s">
        <v>186</v>
      </c>
      <c r="BJ14" s="547" t="s">
        <v>166</v>
      </c>
      <c r="BK14" s="88"/>
    </row>
    <row r="15" spans="1:63" ht="13.5">
      <c r="A15" s="548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68"/>
      <c r="BD15" s="568"/>
      <c r="BE15" s="568"/>
      <c r="BF15" s="566"/>
      <c r="BG15" s="568"/>
      <c r="BH15" s="548"/>
      <c r="BI15" s="548"/>
      <c r="BJ15" s="548"/>
      <c r="BK15" s="88"/>
    </row>
    <row r="16" spans="1:63" ht="13.5">
      <c r="A16" s="548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68"/>
      <c r="BD16" s="568"/>
      <c r="BE16" s="568"/>
      <c r="BF16" s="566"/>
      <c r="BG16" s="568"/>
      <c r="BH16" s="548"/>
      <c r="BI16" s="548"/>
      <c r="BJ16" s="548"/>
      <c r="BK16" s="88"/>
    </row>
    <row r="17" spans="1:63" ht="15" customHeight="1" thickBot="1">
      <c r="A17" s="549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69"/>
      <c r="BD17" s="569"/>
      <c r="BE17" s="569"/>
      <c r="BF17" s="567"/>
      <c r="BG17" s="569"/>
      <c r="BH17" s="549"/>
      <c r="BI17" s="549"/>
      <c r="BJ17" s="549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T9:AZ9"/>
    <mergeCell ref="AC4:AL4"/>
    <mergeCell ref="BG14:BG17"/>
    <mergeCell ref="AN1:AV1"/>
    <mergeCell ref="AN2:AW2"/>
    <mergeCell ref="AW14:BA14"/>
    <mergeCell ref="AJ14:AN14"/>
    <mergeCell ref="AS14:AV14"/>
    <mergeCell ref="AC1:AK1"/>
    <mergeCell ref="AC3:AL3"/>
    <mergeCell ref="AN3:AW3"/>
    <mergeCell ref="AN4:AW4"/>
    <mergeCell ref="AC2:AL2"/>
    <mergeCell ref="AY2:BJ2"/>
    <mergeCell ref="BC14:BC17"/>
    <mergeCell ref="A14:A17"/>
    <mergeCell ref="BE14:BE17"/>
    <mergeCell ref="BB4:BH4"/>
    <mergeCell ref="BH14:BH17"/>
    <mergeCell ref="BI14:BI17"/>
    <mergeCell ref="BJ14:BJ17"/>
    <mergeCell ref="B1:M1"/>
    <mergeCell ref="R1:Z1"/>
    <mergeCell ref="A3:O3"/>
    <mergeCell ref="A4:O4"/>
    <mergeCell ref="R4:AA4"/>
    <mergeCell ref="R3:AA3"/>
    <mergeCell ref="R2:AA2"/>
    <mergeCell ref="BF14:BF17"/>
    <mergeCell ref="BD14:BD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58"/>
  <sheetViews>
    <sheetView showZeros="0" tabSelected="1" view="pageBreakPreview" zoomScale="50" zoomScaleNormal="65" zoomScaleSheetLayoutView="50" zoomScalePageLayoutView="0" workbookViewId="0" topLeftCell="A28">
      <selection activeCell="BG49" sqref="BG49"/>
    </sheetView>
  </sheetViews>
  <sheetFormatPr defaultColWidth="9.125" defaultRowHeight="12.75"/>
  <cols>
    <col min="1" max="1" width="9.50390625" style="195" customWidth="1"/>
    <col min="2" max="2" width="50.625" style="195" customWidth="1"/>
    <col min="3" max="3" width="4.625" style="217" customWidth="1"/>
    <col min="4" max="4" width="4.625" style="218" customWidth="1"/>
    <col min="5" max="6" width="3.125" style="217" customWidth="1"/>
    <col min="7" max="8" width="3.125" style="220" customWidth="1"/>
    <col min="9" max="9" width="5.50390625" style="219" customWidth="1"/>
    <col min="10" max="10" width="7.125" style="220" customWidth="1"/>
    <col min="11" max="14" width="8.125" style="218" customWidth="1"/>
    <col min="15" max="15" width="7.125" style="218" customWidth="1"/>
    <col min="16" max="17" width="5.625" style="225" customWidth="1"/>
    <col min="18" max="18" width="3.875" style="225" customWidth="1"/>
    <col min="19" max="19" width="6.125" style="225" customWidth="1"/>
    <col min="20" max="20" width="5.50390625" style="226" customWidth="1"/>
    <col min="21" max="22" width="5.625" style="225" customWidth="1"/>
    <col min="23" max="23" width="3.875" style="225" customWidth="1"/>
    <col min="24" max="24" width="6.125" style="225" customWidth="1"/>
    <col min="25" max="25" width="5.50390625" style="226" customWidth="1"/>
    <col min="26" max="27" width="5.625" style="225" customWidth="1"/>
    <col min="28" max="28" width="3.875" style="225" customWidth="1"/>
    <col min="29" max="29" width="6.125" style="225" customWidth="1"/>
    <col min="30" max="30" width="5.50390625" style="226" customWidth="1"/>
    <col min="31" max="32" width="5.625" style="225" customWidth="1"/>
    <col min="33" max="33" width="3.875" style="225" customWidth="1"/>
    <col min="34" max="34" width="6.125" style="225" customWidth="1"/>
    <col min="35" max="35" width="5.50390625" style="226" customWidth="1"/>
    <col min="36" max="37" width="5.625" style="225" customWidth="1"/>
    <col min="38" max="38" width="4.375" style="225" customWidth="1"/>
    <col min="39" max="39" width="6.125" style="225" customWidth="1"/>
    <col min="40" max="40" width="5.50390625" style="226" customWidth="1"/>
    <col min="41" max="42" width="5.625" style="225" customWidth="1"/>
    <col min="43" max="43" width="3.875" style="225" customWidth="1"/>
    <col min="44" max="44" width="6.125" style="225" customWidth="1"/>
    <col min="45" max="45" width="5.50390625" style="226" customWidth="1"/>
    <col min="46" max="47" width="5.625" style="225" customWidth="1"/>
    <col min="48" max="48" width="3.875" style="225" customWidth="1"/>
    <col min="49" max="49" width="6.125" style="225" customWidth="1"/>
    <col min="50" max="50" width="5.50390625" style="226" customWidth="1"/>
    <col min="51" max="52" width="5.625" style="225" customWidth="1"/>
    <col min="53" max="53" width="3.875" style="225" customWidth="1"/>
    <col min="54" max="54" width="6.125" style="225" customWidth="1"/>
    <col min="55" max="55" width="5.50390625" style="226" customWidth="1"/>
    <col min="56" max="56" width="5.50390625" style="195" customWidth="1"/>
    <col min="57" max="57" width="8.625" style="195" customWidth="1"/>
    <col min="58" max="58" width="6.625" style="195" customWidth="1"/>
    <col min="59" max="16384" width="9.125" style="195" customWidth="1"/>
  </cols>
  <sheetData>
    <row r="1" spans="1:117" s="218" customFormat="1" ht="34.5" customHeight="1" thickBot="1">
      <c r="A1" s="679" t="s">
        <v>350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79"/>
      <c r="AW1" s="679"/>
      <c r="AX1" s="679"/>
      <c r="AY1" s="679"/>
      <c r="AZ1" s="679"/>
      <c r="BA1" s="679"/>
      <c r="BB1" s="679"/>
      <c r="BC1" s="679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pans="1:117" s="441" customFormat="1" ht="18" customHeight="1">
      <c r="A2" s="680" t="s">
        <v>306</v>
      </c>
      <c r="B2" s="681" t="s">
        <v>362</v>
      </c>
      <c r="C2" s="684" t="s">
        <v>261</v>
      </c>
      <c r="D2" s="685"/>
      <c r="E2" s="685"/>
      <c r="F2" s="685"/>
      <c r="G2" s="685"/>
      <c r="H2" s="686"/>
      <c r="I2" s="690" t="s">
        <v>274</v>
      </c>
      <c r="J2" s="693" t="s">
        <v>267</v>
      </c>
      <c r="K2" s="694"/>
      <c r="L2" s="694"/>
      <c r="M2" s="694"/>
      <c r="N2" s="694"/>
      <c r="O2" s="694"/>
      <c r="P2" s="695" t="s">
        <v>320</v>
      </c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6"/>
      <c r="BC2" s="697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</row>
    <row r="3" spans="1:117" s="441" customFormat="1" ht="18" customHeight="1">
      <c r="A3" s="673"/>
      <c r="B3" s="682"/>
      <c r="C3" s="687"/>
      <c r="D3" s="688"/>
      <c r="E3" s="688"/>
      <c r="F3" s="688"/>
      <c r="G3" s="688"/>
      <c r="H3" s="689"/>
      <c r="I3" s="691"/>
      <c r="J3" s="698" t="s">
        <v>307</v>
      </c>
      <c r="K3" s="666" t="s">
        <v>280</v>
      </c>
      <c r="L3" s="701"/>
      <c r="M3" s="701"/>
      <c r="N3" s="701"/>
      <c r="O3" s="672" t="s">
        <v>281</v>
      </c>
      <c r="P3" s="670" t="s">
        <v>270</v>
      </c>
      <c r="Q3" s="671"/>
      <c r="R3" s="671"/>
      <c r="S3" s="671"/>
      <c r="T3" s="671"/>
      <c r="U3" s="671"/>
      <c r="V3" s="671"/>
      <c r="W3" s="671"/>
      <c r="X3" s="671"/>
      <c r="Y3" s="671"/>
      <c r="Z3" s="670" t="s">
        <v>271</v>
      </c>
      <c r="AA3" s="671"/>
      <c r="AB3" s="671"/>
      <c r="AC3" s="671"/>
      <c r="AD3" s="671"/>
      <c r="AE3" s="671"/>
      <c r="AF3" s="671"/>
      <c r="AG3" s="671"/>
      <c r="AH3" s="671"/>
      <c r="AI3" s="702"/>
      <c r="AJ3" s="670" t="s">
        <v>272</v>
      </c>
      <c r="AK3" s="671"/>
      <c r="AL3" s="671"/>
      <c r="AM3" s="671"/>
      <c r="AN3" s="671"/>
      <c r="AO3" s="671"/>
      <c r="AP3" s="671"/>
      <c r="AQ3" s="671"/>
      <c r="AR3" s="671"/>
      <c r="AS3" s="671"/>
      <c r="AT3" s="703" t="s">
        <v>318</v>
      </c>
      <c r="AU3" s="704"/>
      <c r="AV3" s="704"/>
      <c r="AW3" s="704"/>
      <c r="AX3" s="704"/>
      <c r="AY3" s="704"/>
      <c r="AZ3" s="704"/>
      <c r="BA3" s="704"/>
      <c r="BB3" s="705"/>
      <c r="BC3" s="706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</row>
    <row r="4" spans="1:117" s="441" customFormat="1" ht="18" customHeight="1">
      <c r="A4" s="673"/>
      <c r="B4" s="682"/>
      <c r="C4" s="676" t="s">
        <v>277</v>
      </c>
      <c r="D4" s="642" t="s">
        <v>278</v>
      </c>
      <c r="E4" s="712" t="s">
        <v>363</v>
      </c>
      <c r="F4" s="713"/>
      <c r="G4" s="650" t="s">
        <v>364</v>
      </c>
      <c r="H4" s="659" t="s">
        <v>365</v>
      </c>
      <c r="I4" s="691"/>
      <c r="J4" s="699"/>
      <c r="K4" s="644" t="s">
        <v>279</v>
      </c>
      <c r="L4" s="664" t="s">
        <v>268</v>
      </c>
      <c r="M4" s="665"/>
      <c r="N4" s="666"/>
      <c r="O4" s="673"/>
      <c r="P4" s="667" t="s">
        <v>282</v>
      </c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9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</row>
    <row r="5" spans="1:117" s="441" customFormat="1" ht="18" customHeight="1">
      <c r="A5" s="673"/>
      <c r="B5" s="682"/>
      <c r="C5" s="676"/>
      <c r="D5" s="642"/>
      <c r="E5" s="653" t="s">
        <v>366</v>
      </c>
      <c r="F5" s="656" t="s">
        <v>367</v>
      </c>
      <c r="G5" s="651"/>
      <c r="H5" s="660"/>
      <c r="I5" s="691"/>
      <c r="J5" s="699"/>
      <c r="K5" s="645"/>
      <c r="L5" s="675" t="s">
        <v>269</v>
      </c>
      <c r="M5" s="641" t="s">
        <v>368</v>
      </c>
      <c r="N5" s="644" t="s">
        <v>369</v>
      </c>
      <c r="O5" s="673"/>
      <c r="P5" s="670">
        <v>1</v>
      </c>
      <c r="Q5" s="671"/>
      <c r="R5" s="671"/>
      <c r="S5" s="671"/>
      <c r="T5" s="671"/>
      <c r="U5" s="710">
        <v>2</v>
      </c>
      <c r="V5" s="707"/>
      <c r="W5" s="707"/>
      <c r="X5" s="707"/>
      <c r="Y5" s="707"/>
      <c r="Z5" s="707">
        <v>3</v>
      </c>
      <c r="AA5" s="707"/>
      <c r="AB5" s="707"/>
      <c r="AC5" s="670"/>
      <c r="AD5" s="708"/>
      <c r="AE5" s="671">
        <v>4</v>
      </c>
      <c r="AF5" s="671"/>
      <c r="AG5" s="671"/>
      <c r="AH5" s="671"/>
      <c r="AI5" s="671"/>
      <c r="AJ5" s="709">
        <v>5</v>
      </c>
      <c r="AK5" s="671"/>
      <c r="AL5" s="671"/>
      <c r="AM5" s="671"/>
      <c r="AN5" s="671"/>
      <c r="AO5" s="710">
        <v>6</v>
      </c>
      <c r="AP5" s="707"/>
      <c r="AQ5" s="707"/>
      <c r="AR5" s="707"/>
      <c r="AS5" s="707"/>
      <c r="AT5" s="707">
        <v>7</v>
      </c>
      <c r="AU5" s="707"/>
      <c r="AV5" s="707"/>
      <c r="AW5" s="670"/>
      <c r="AX5" s="708"/>
      <c r="AY5" s="711">
        <v>8</v>
      </c>
      <c r="AZ5" s="704"/>
      <c r="BA5" s="704"/>
      <c r="BB5" s="705"/>
      <c r="BC5" s="706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</row>
    <row r="6" spans="1:117" s="441" customFormat="1" ht="18" customHeight="1">
      <c r="A6" s="673"/>
      <c r="B6" s="682"/>
      <c r="C6" s="676"/>
      <c r="D6" s="642"/>
      <c r="E6" s="654"/>
      <c r="F6" s="657"/>
      <c r="G6" s="651"/>
      <c r="H6" s="660"/>
      <c r="I6" s="691"/>
      <c r="J6" s="699"/>
      <c r="K6" s="645"/>
      <c r="L6" s="676"/>
      <c r="M6" s="642"/>
      <c r="N6" s="645"/>
      <c r="O6" s="673"/>
      <c r="P6" s="678" t="s">
        <v>299</v>
      </c>
      <c r="Q6" s="637"/>
      <c r="R6" s="637"/>
      <c r="S6" s="637"/>
      <c r="T6" s="634" t="s">
        <v>308</v>
      </c>
      <c r="U6" s="636" t="s">
        <v>299</v>
      </c>
      <c r="V6" s="637"/>
      <c r="W6" s="637"/>
      <c r="X6" s="637"/>
      <c r="Y6" s="662" t="s">
        <v>308</v>
      </c>
      <c r="Z6" s="636" t="s">
        <v>299</v>
      </c>
      <c r="AA6" s="637"/>
      <c r="AB6" s="637"/>
      <c r="AC6" s="637"/>
      <c r="AD6" s="634" t="s">
        <v>308</v>
      </c>
      <c r="AE6" s="636" t="s">
        <v>299</v>
      </c>
      <c r="AF6" s="637"/>
      <c r="AG6" s="637"/>
      <c r="AH6" s="637"/>
      <c r="AI6" s="662" t="s">
        <v>308</v>
      </c>
      <c r="AJ6" s="636" t="s">
        <v>299</v>
      </c>
      <c r="AK6" s="637"/>
      <c r="AL6" s="637"/>
      <c r="AM6" s="637"/>
      <c r="AN6" s="634" t="s">
        <v>308</v>
      </c>
      <c r="AO6" s="636" t="s">
        <v>299</v>
      </c>
      <c r="AP6" s="637"/>
      <c r="AQ6" s="637"/>
      <c r="AR6" s="637"/>
      <c r="AS6" s="662" t="s">
        <v>308</v>
      </c>
      <c r="AT6" s="636" t="s">
        <v>299</v>
      </c>
      <c r="AU6" s="637"/>
      <c r="AV6" s="637"/>
      <c r="AW6" s="637"/>
      <c r="AX6" s="634" t="s">
        <v>308</v>
      </c>
      <c r="AY6" s="636" t="s">
        <v>299</v>
      </c>
      <c r="AZ6" s="637"/>
      <c r="BA6" s="637"/>
      <c r="BB6" s="637"/>
      <c r="BC6" s="634" t="s">
        <v>308</v>
      </c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</row>
    <row r="7" spans="1:117" s="441" customFormat="1" ht="82.5" customHeight="1" thickBot="1">
      <c r="A7" s="674"/>
      <c r="B7" s="683"/>
      <c r="C7" s="677"/>
      <c r="D7" s="643"/>
      <c r="E7" s="655"/>
      <c r="F7" s="658"/>
      <c r="G7" s="652"/>
      <c r="H7" s="661"/>
      <c r="I7" s="692"/>
      <c r="J7" s="700"/>
      <c r="K7" s="646"/>
      <c r="L7" s="677"/>
      <c r="M7" s="643"/>
      <c r="N7" s="646"/>
      <c r="O7" s="674"/>
      <c r="P7" s="244" t="s">
        <v>269</v>
      </c>
      <c r="Q7" s="240" t="s">
        <v>370</v>
      </c>
      <c r="R7" s="321" t="s">
        <v>369</v>
      </c>
      <c r="S7" s="322" t="s">
        <v>281</v>
      </c>
      <c r="T7" s="635"/>
      <c r="U7" s="239" t="s">
        <v>269</v>
      </c>
      <c r="V7" s="240" t="s">
        <v>370</v>
      </c>
      <c r="W7" s="321" t="s">
        <v>369</v>
      </c>
      <c r="X7" s="322" t="s">
        <v>281</v>
      </c>
      <c r="Y7" s="663"/>
      <c r="Z7" s="239" t="s">
        <v>269</v>
      </c>
      <c r="AA7" s="240" t="s">
        <v>370</v>
      </c>
      <c r="AB7" s="321" t="s">
        <v>369</v>
      </c>
      <c r="AC7" s="323" t="s">
        <v>281</v>
      </c>
      <c r="AD7" s="635"/>
      <c r="AE7" s="239" t="s">
        <v>269</v>
      </c>
      <c r="AF7" s="240" t="s">
        <v>370</v>
      </c>
      <c r="AG7" s="321" t="s">
        <v>369</v>
      </c>
      <c r="AH7" s="322" t="s">
        <v>281</v>
      </c>
      <c r="AI7" s="663"/>
      <c r="AJ7" s="239" t="s">
        <v>269</v>
      </c>
      <c r="AK7" s="240" t="s">
        <v>370</v>
      </c>
      <c r="AL7" s="321" t="s">
        <v>369</v>
      </c>
      <c r="AM7" s="323" t="s">
        <v>281</v>
      </c>
      <c r="AN7" s="635"/>
      <c r="AO7" s="239" t="s">
        <v>269</v>
      </c>
      <c r="AP7" s="240" t="s">
        <v>370</v>
      </c>
      <c r="AQ7" s="321" t="s">
        <v>369</v>
      </c>
      <c r="AR7" s="322" t="s">
        <v>281</v>
      </c>
      <c r="AS7" s="663"/>
      <c r="AT7" s="239" t="s">
        <v>269</v>
      </c>
      <c r="AU7" s="240" t="s">
        <v>370</v>
      </c>
      <c r="AV7" s="321" t="s">
        <v>369</v>
      </c>
      <c r="AW7" s="322" t="s">
        <v>281</v>
      </c>
      <c r="AX7" s="635"/>
      <c r="AY7" s="239" t="s">
        <v>269</v>
      </c>
      <c r="AZ7" s="240" t="s">
        <v>370</v>
      </c>
      <c r="BA7" s="321" t="s">
        <v>369</v>
      </c>
      <c r="BB7" s="322" t="s">
        <v>281</v>
      </c>
      <c r="BC7" s="635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</row>
    <row r="8" spans="1:117" s="441" customFormat="1" ht="12" customHeight="1" thickBot="1" thickTop="1">
      <c r="A8" s="442">
        <v>1</v>
      </c>
      <c r="B8" s="443">
        <v>2</v>
      </c>
      <c r="C8" s="443">
        <v>3</v>
      </c>
      <c r="D8" s="443">
        <v>4</v>
      </c>
      <c r="E8" s="443">
        <v>5</v>
      </c>
      <c r="F8" s="443">
        <v>6</v>
      </c>
      <c r="G8" s="443">
        <v>7</v>
      </c>
      <c r="H8" s="443">
        <v>8</v>
      </c>
      <c r="I8" s="444">
        <v>9</v>
      </c>
      <c r="J8" s="443">
        <v>10</v>
      </c>
      <c r="K8" s="443">
        <v>11</v>
      </c>
      <c r="L8" s="443">
        <v>12</v>
      </c>
      <c r="M8" s="443">
        <v>13</v>
      </c>
      <c r="N8" s="443">
        <v>14</v>
      </c>
      <c r="O8" s="443">
        <v>15</v>
      </c>
      <c r="P8" s="443">
        <v>16</v>
      </c>
      <c r="Q8" s="443">
        <v>17</v>
      </c>
      <c r="R8" s="443">
        <v>18</v>
      </c>
      <c r="S8" s="443">
        <v>19</v>
      </c>
      <c r="T8" s="443">
        <v>20</v>
      </c>
      <c r="U8" s="443">
        <v>21</v>
      </c>
      <c r="V8" s="443">
        <v>22</v>
      </c>
      <c r="W8" s="443">
        <v>23</v>
      </c>
      <c r="X8" s="443">
        <v>24</v>
      </c>
      <c r="Y8" s="443">
        <v>25</v>
      </c>
      <c r="Z8" s="443">
        <v>26</v>
      </c>
      <c r="AA8" s="443">
        <v>27</v>
      </c>
      <c r="AB8" s="443">
        <v>28</v>
      </c>
      <c r="AC8" s="443">
        <v>29</v>
      </c>
      <c r="AD8" s="443">
        <v>30</v>
      </c>
      <c r="AE8" s="443">
        <v>31</v>
      </c>
      <c r="AF8" s="443">
        <v>32</v>
      </c>
      <c r="AG8" s="443">
        <v>33</v>
      </c>
      <c r="AH8" s="443">
        <v>34</v>
      </c>
      <c r="AI8" s="443">
        <v>35</v>
      </c>
      <c r="AJ8" s="443">
        <v>36</v>
      </c>
      <c r="AK8" s="443">
        <v>37</v>
      </c>
      <c r="AL8" s="443">
        <v>38</v>
      </c>
      <c r="AM8" s="443">
        <v>39</v>
      </c>
      <c r="AN8" s="443">
        <v>40</v>
      </c>
      <c r="AO8" s="443">
        <v>41</v>
      </c>
      <c r="AP8" s="443">
        <v>42</v>
      </c>
      <c r="AQ8" s="443">
        <v>43</v>
      </c>
      <c r="AR8" s="443">
        <v>44</v>
      </c>
      <c r="AS8" s="443">
        <v>45</v>
      </c>
      <c r="AT8" s="443">
        <v>46</v>
      </c>
      <c r="AU8" s="443">
        <v>47</v>
      </c>
      <c r="AV8" s="443">
        <v>48</v>
      </c>
      <c r="AW8" s="443">
        <v>49</v>
      </c>
      <c r="AX8" s="443">
        <v>50</v>
      </c>
      <c r="AY8" s="443">
        <v>51</v>
      </c>
      <c r="AZ8" s="443">
        <v>52</v>
      </c>
      <c r="BA8" s="443">
        <v>53</v>
      </c>
      <c r="BB8" s="443">
        <v>54</v>
      </c>
      <c r="BC8" s="445">
        <v>55</v>
      </c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</row>
    <row r="9" spans="1:117" s="218" customFormat="1" ht="21.75" customHeight="1" thickBot="1">
      <c r="A9" s="638" t="s">
        <v>371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40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</row>
    <row r="10" spans="1:117" s="218" customFormat="1" ht="21.75" customHeight="1" thickBot="1">
      <c r="A10" s="628" t="s">
        <v>372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30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</row>
    <row r="11" spans="1:117" s="218" customFormat="1" ht="21.75" customHeight="1">
      <c r="A11" s="324" t="s">
        <v>352</v>
      </c>
      <c r="B11" s="372" t="s">
        <v>335</v>
      </c>
      <c r="C11" s="358">
        <v>2</v>
      </c>
      <c r="D11" s="373">
        <v>1</v>
      </c>
      <c r="E11" s="359"/>
      <c r="F11" s="374"/>
      <c r="G11" s="327"/>
      <c r="H11" s="328"/>
      <c r="I11" s="447">
        <f>T11+Y11+AD11+AI11+AN11+AS11+AX11+BC11</f>
        <v>6</v>
      </c>
      <c r="J11" s="399">
        <f>I11*30</f>
        <v>180</v>
      </c>
      <c r="K11" s="375">
        <f>L11+M11+N11</f>
        <v>64</v>
      </c>
      <c r="L11" s="380">
        <f aca="true" t="shared" si="0" ref="L11:N13">P11+U11+Z11+AE11+AJ11+AO11+AT11+AY11</f>
        <v>32</v>
      </c>
      <c r="M11" s="373">
        <f t="shared" si="0"/>
        <v>32</v>
      </c>
      <c r="N11" s="402">
        <f t="shared" si="0"/>
        <v>0</v>
      </c>
      <c r="O11" s="378">
        <f>J11-K11</f>
        <v>116</v>
      </c>
      <c r="P11" s="379">
        <v>16</v>
      </c>
      <c r="Q11" s="373">
        <v>16</v>
      </c>
      <c r="R11" s="406"/>
      <c r="S11" s="380">
        <f>T11*30-(P11+Q11+R11)</f>
        <v>58</v>
      </c>
      <c r="T11" s="448">
        <v>3</v>
      </c>
      <c r="U11" s="380">
        <v>16</v>
      </c>
      <c r="V11" s="373">
        <v>16</v>
      </c>
      <c r="W11" s="377"/>
      <c r="X11" s="380">
        <f>Y11*30-(U11+V11+W11)</f>
        <v>58</v>
      </c>
      <c r="Y11" s="449">
        <v>3</v>
      </c>
      <c r="Z11" s="376"/>
      <c r="AA11" s="373"/>
      <c r="AB11" s="402"/>
      <c r="AC11" s="380">
        <f>AD11*30-(Z11+AA11+AB11)</f>
        <v>0</v>
      </c>
      <c r="AD11" s="448"/>
      <c r="AE11" s="376"/>
      <c r="AF11" s="373"/>
      <c r="AG11" s="402"/>
      <c r="AH11" s="380">
        <f>AI11*30-(AE11+AF11+AG11)</f>
        <v>0</v>
      </c>
      <c r="AI11" s="449"/>
      <c r="AJ11" s="376"/>
      <c r="AK11" s="373"/>
      <c r="AL11" s="402"/>
      <c r="AM11" s="380">
        <f>AN11*30-(AJ11+AK11+AL11)</f>
        <v>0</v>
      </c>
      <c r="AN11" s="448"/>
      <c r="AO11" s="376"/>
      <c r="AP11" s="373"/>
      <c r="AQ11" s="402"/>
      <c r="AR11" s="380">
        <f>AS11*30-(AO11+AP11+AQ11)</f>
        <v>0</v>
      </c>
      <c r="AS11" s="449"/>
      <c r="AT11" s="376"/>
      <c r="AU11" s="373"/>
      <c r="AV11" s="402"/>
      <c r="AW11" s="380">
        <f>AX11*30-(AT11+AU11+AV11)</f>
        <v>0</v>
      </c>
      <c r="AX11" s="448"/>
      <c r="AY11" s="376"/>
      <c r="AZ11" s="373"/>
      <c r="BA11" s="402"/>
      <c r="BB11" s="380">
        <f>BC11*30-(AY11+AZ11+BA11)</f>
        <v>0</v>
      </c>
      <c r="BC11" s="448"/>
      <c r="BD11" s="211"/>
      <c r="BE11" s="450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</row>
    <row r="12" spans="1:117" s="218" customFormat="1" ht="33" customHeight="1">
      <c r="A12" s="319" t="s">
        <v>351</v>
      </c>
      <c r="B12" s="329" t="s">
        <v>389</v>
      </c>
      <c r="C12" s="199">
        <v>4</v>
      </c>
      <c r="D12" s="381" t="s">
        <v>45</v>
      </c>
      <c r="E12" s="334"/>
      <c r="F12" s="335"/>
      <c r="G12" s="336"/>
      <c r="H12" s="337"/>
      <c r="I12" s="451">
        <f>T12+Y12+AD12+AI12+AN12+AS12+AX12+BC12</f>
        <v>12</v>
      </c>
      <c r="J12" s="400">
        <f>I12*30</f>
        <v>360</v>
      </c>
      <c r="K12" s="364">
        <f>L12+M12+N12</f>
        <v>128</v>
      </c>
      <c r="L12" s="386">
        <f t="shared" si="0"/>
        <v>0</v>
      </c>
      <c r="M12" s="198">
        <f t="shared" si="0"/>
        <v>128</v>
      </c>
      <c r="N12" s="403">
        <f t="shared" si="0"/>
        <v>0</v>
      </c>
      <c r="O12" s="384">
        <f>J12-K12</f>
        <v>232</v>
      </c>
      <c r="P12" s="385"/>
      <c r="Q12" s="198">
        <v>32</v>
      </c>
      <c r="R12" s="403"/>
      <c r="S12" s="386">
        <f>T12*30-(P12+Q12+R12)</f>
        <v>58</v>
      </c>
      <c r="T12" s="452">
        <v>3</v>
      </c>
      <c r="U12" s="386"/>
      <c r="V12" s="198">
        <v>32</v>
      </c>
      <c r="W12" s="383"/>
      <c r="X12" s="386">
        <f>Y12*30-(U12+V12+W12)</f>
        <v>58</v>
      </c>
      <c r="Y12" s="453">
        <v>3</v>
      </c>
      <c r="Z12" s="382"/>
      <c r="AA12" s="198">
        <v>32</v>
      </c>
      <c r="AB12" s="403"/>
      <c r="AC12" s="386">
        <f>AD12*30-(Z12+AA12+AB12)</f>
        <v>58</v>
      </c>
      <c r="AD12" s="452">
        <v>3</v>
      </c>
      <c r="AE12" s="382"/>
      <c r="AF12" s="198">
        <v>32</v>
      </c>
      <c r="AG12" s="403"/>
      <c r="AH12" s="386">
        <f>AI12*30-(AE12+AF12+AG12)</f>
        <v>58</v>
      </c>
      <c r="AI12" s="453">
        <v>3</v>
      </c>
      <c r="AJ12" s="382"/>
      <c r="AK12" s="198"/>
      <c r="AL12" s="403"/>
      <c r="AM12" s="386">
        <f>AN12*30-(AJ12+AK12+AL12)</f>
        <v>0</v>
      </c>
      <c r="AN12" s="452"/>
      <c r="AO12" s="382"/>
      <c r="AP12" s="198"/>
      <c r="AQ12" s="403"/>
      <c r="AR12" s="386">
        <f>AS12*30-(AO12+AP12+AQ12)</f>
        <v>0</v>
      </c>
      <c r="AS12" s="453"/>
      <c r="AT12" s="382"/>
      <c r="AU12" s="198"/>
      <c r="AV12" s="403"/>
      <c r="AW12" s="386">
        <f>AX12*30-(AT12+AU12+AV12)</f>
        <v>0</v>
      </c>
      <c r="AX12" s="452"/>
      <c r="AY12" s="382"/>
      <c r="AZ12" s="198"/>
      <c r="BA12" s="403"/>
      <c r="BB12" s="386">
        <f>BC12*30-(AY12+AZ12+BA12)</f>
        <v>0</v>
      </c>
      <c r="BC12" s="452"/>
      <c r="BD12" s="426"/>
      <c r="BE12" s="427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</row>
    <row r="13" spans="1:117" s="218" customFormat="1" ht="42.75" customHeight="1" thickBot="1">
      <c r="A13" s="357" t="s">
        <v>353</v>
      </c>
      <c r="B13" s="387" t="s">
        <v>345</v>
      </c>
      <c r="C13" s="388">
        <v>3</v>
      </c>
      <c r="D13" s="381" t="s">
        <v>373</v>
      </c>
      <c r="E13" s="390"/>
      <c r="F13" s="391"/>
      <c r="G13" s="392"/>
      <c r="H13" s="393"/>
      <c r="I13" s="454">
        <f>T13+Y13+AD13+AI13+AN13+AS13+AX13+BC13</f>
        <v>9</v>
      </c>
      <c r="J13" s="401">
        <f>I13*30</f>
        <v>270</v>
      </c>
      <c r="K13" s="318">
        <f>L13+M13+N13</f>
        <v>96</v>
      </c>
      <c r="L13" s="397">
        <f t="shared" si="0"/>
        <v>48</v>
      </c>
      <c r="M13" s="389">
        <f t="shared" si="0"/>
        <v>0</v>
      </c>
      <c r="N13" s="404">
        <f t="shared" si="0"/>
        <v>48</v>
      </c>
      <c r="O13" s="395">
        <f>J13-K13</f>
        <v>174</v>
      </c>
      <c r="P13" s="396">
        <v>16</v>
      </c>
      <c r="Q13" s="389"/>
      <c r="R13" s="404">
        <v>16</v>
      </c>
      <c r="S13" s="397">
        <f>T13*30-(P13+Q13+R13)</f>
        <v>58</v>
      </c>
      <c r="T13" s="455">
        <v>3</v>
      </c>
      <c r="U13" s="397">
        <v>16</v>
      </c>
      <c r="V13" s="389"/>
      <c r="W13" s="404">
        <v>16</v>
      </c>
      <c r="X13" s="397">
        <f>Y13*30-(U13+V13+W13)</f>
        <v>58</v>
      </c>
      <c r="Y13" s="456">
        <v>3</v>
      </c>
      <c r="Z13" s="394">
        <v>16</v>
      </c>
      <c r="AA13" s="389"/>
      <c r="AB13" s="404">
        <v>16</v>
      </c>
      <c r="AC13" s="397">
        <f>AD13*30-(Z13+AA13+AB13)</f>
        <v>58</v>
      </c>
      <c r="AD13" s="455">
        <v>3</v>
      </c>
      <c r="AE13" s="394"/>
      <c r="AF13" s="389"/>
      <c r="AG13" s="404"/>
      <c r="AH13" s="397">
        <f>AI13*30-(AE13+AF13+AG13)</f>
        <v>0</v>
      </c>
      <c r="AI13" s="456"/>
      <c r="AJ13" s="394"/>
      <c r="AK13" s="389"/>
      <c r="AL13" s="404"/>
      <c r="AM13" s="397">
        <f>AN13*30-(AJ13+AK13+AL13)</f>
        <v>0</v>
      </c>
      <c r="AN13" s="455"/>
      <c r="AO13" s="394"/>
      <c r="AP13" s="389"/>
      <c r="AQ13" s="404"/>
      <c r="AR13" s="397">
        <f>AS13*30-(AO13+AP13+AQ13)</f>
        <v>0</v>
      </c>
      <c r="AS13" s="456"/>
      <c r="AT13" s="394"/>
      <c r="AU13" s="389"/>
      <c r="AV13" s="404"/>
      <c r="AW13" s="397">
        <f>AX13*30-(AT13+AU13+AV13)</f>
        <v>0</v>
      </c>
      <c r="AX13" s="455"/>
      <c r="AY13" s="394"/>
      <c r="AZ13" s="389"/>
      <c r="BA13" s="404"/>
      <c r="BB13" s="397">
        <f>BC13*30-(AY13+AZ13+BA13)</f>
        <v>0</v>
      </c>
      <c r="BC13" s="455"/>
      <c r="BD13" s="457"/>
      <c r="BE13" s="457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</row>
    <row r="14" spans="1:117" s="218" customFormat="1" ht="21.75" customHeight="1" thickBot="1" thickTop="1">
      <c r="A14" s="611" t="s">
        <v>374</v>
      </c>
      <c r="B14" s="612"/>
      <c r="C14" s="473">
        <v>3</v>
      </c>
      <c r="D14" s="474">
        <v>6</v>
      </c>
      <c r="E14" s="459"/>
      <c r="F14" s="460"/>
      <c r="G14" s="461"/>
      <c r="H14" s="462"/>
      <c r="I14" s="405">
        <f>SUM(I11:I13)</f>
        <v>27</v>
      </c>
      <c r="J14" s="516">
        <f aca="true" t="shared" si="1" ref="J14:BC14">SUM(J11:J13)</f>
        <v>810</v>
      </c>
      <c r="K14" s="343">
        <f t="shared" si="1"/>
        <v>288</v>
      </c>
      <c r="L14" s="344">
        <f t="shared" si="1"/>
        <v>80</v>
      </c>
      <c r="M14" s="345">
        <f t="shared" si="1"/>
        <v>160</v>
      </c>
      <c r="N14" s="343">
        <f t="shared" si="1"/>
        <v>48</v>
      </c>
      <c r="O14" s="405">
        <f t="shared" si="1"/>
        <v>522</v>
      </c>
      <c r="P14" s="347">
        <f t="shared" si="1"/>
        <v>32</v>
      </c>
      <c r="Q14" s="345">
        <f t="shared" si="1"/>
        <v>48</v>
      </c>
      <c r="R14" s="343">
        <f t="shared" si="1"/>
        <v>16</v>
      </c>
      <c r="S14" s="344">
        <f t="shared" si="1"/>
        <v>174</v>
      </c>
      <c r="T14" s="343">
        <f t="shared" si="1"/>
        <v>9</v>
      </c>
      <c r="U14" s="344">
        <f t="shared" si="1"/>
        <v>32</v>
      </c>
      <c r="V14" s="345">
        <f t="shared" si="1"/>
        <v>48</v>
      </c>
      <c r="W14" s="343">
        <f t="shared" si="1"/>
        <v>16</v>
      </c>
      <c r="X14" s="344">
        <f t="shared" si="1"/>
        <v>174</v>
      </c>
      <c r="Y14" s="428">
        <f t="shared" si="1"/>
        <v>9</v>
      </c>
      <c r="Z14" s="348">
        <f t="shared" si="1"/>
        <v>16</v>
      </c>
      <c r="AA14" s="345">
        <f t="shared" si="1"/>
        <v>32</v>
      </c>
      <c r="AB14" s="343">
        <f t="shared" si="1"/>
        <v>16</v>
      </c>
      <c r="AC14" s="344">
        <f t="shared" si="1"/>
        <v>116</v>
      </c>
      <c r="AD14" s="345">
        <f t="shared" si="1"/>
        <v>6</v>
      </c>
      <c r="AE14" s="344">
        <f t="shared" si="1"/>
        <v>0</v>
      </c>
      <c r="AF14" s="345">
        <f t="shared" si="1"/>
        <v>32</v>
      </c>
      <c r="AG14" s="343">
        <f t="shared" si="1"/>
        <v>0</v>
      </c>
      <c r="AH14" s="344">
        <f t="shared" si="1"/>
        <v>58</v>
      </c>
      <c r="AI14" s="345">
        <f t="shared" si="1"/>
        <v>3</v>
      </c>
      <c r="AJ14" s="344">
        <f t="shared" si="1"/>
        <v>0</v>
      </c>
      <c r="AK14" s="345">
        <f t="shared" si="1"/>
        <v>0</v>
      </c>
      <c r="AL14" s="343">
        <f t="shared" si="1"/>
        <v>0</v>
      </c>
      <c r="AM14" s="344">
        <f t="shared" si="1"/>
        <v>0</v>
      </c>
      <c r="AN14" s="345">
        <f t="shared" si="1"/>
        <v>0</v>
      </c>
      <c r="AO14" s="344">
        <f t="shared" si="1"/>
        <v>0</v>
      </c>
      <c r="AP14" s="345">
        <f t="shared" si="1"/>
        <v>0</v>
      </c>
      <c r="AQ14" s="343">
        <f t="shared" si="1"/>
        <v>0</v>
      </c>
      <c r="AR14" s="344">
        <f t="shared" si="1"/>
        <v>0</v>
      </c>
      <c r="AS14" s="345">
        <f t="shared" si="1"/>
        <v>0</v>
      </c>
      <c r="AT14" s="344">
        <f t="shared" si="1"/>
        <v>0</v>
      </c>
      <c r="AU14" s="345">
        <f t="shared" si="1"/>
        <v>0</v>
      </c>
      <c r="AV14" s="343">
        <f t="shared" si="1"/>
        <v>0</v>
      </c>
      <c r="AW14" s="344">
        <f t="shared" si="1"/>
        <v>0</v>
      </c>
      <c r="AX14" s="345">
        <f t="shared" si="1"/>
        <v>0</v>
      </c>
      <c r="AY14" s="344">
        <f t="shared" si="1"/>
        <v>0</v>
      </c>
      <c r="AZ14" s="345">
        <f t="shared" si="1"/>
        <v>0</v>
      </c>
      <c r="BA14" s="343">
        <f t="shared" si="1"/>
        <v>0</v>
      </c>
      <c r="BB14" s="344">
        <f t="shared" si="1"/>
        <v>0</v>
      </c>
      <c r="BC14" s="345">
        <f t="shared" si="1"/>
        <v>0</v>
      </c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</row>
    <row r="15" spans="1:117" s="218" customFormat="1" ht="21.75" customHeight="1" thickBot="1">
      <c r="A15" s="638" t="s">
        <v>375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  <c r="BC15" s="640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</row>
    <row r="16" spans="1:117" s="218" customFormat="1" ht="21.75" customHeight="1" thickBot="1">
      <c r="A16" s="628" t="s">
        <v>376</v>
      </c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629"/>
      <c r="AS16" s="629"/>
      <c r="AT16" s="629"/>
      <c r="AU16" s="629"/>
      <c r="AV16" s="629"/>
      <c r="AW16" s="629"/>
      <c r="AX16" s="629"/>
      <c r="AY16" s="629"/>
      <c r="AZ16" s="629"/>
      <c r="BA16" s="629"/>
      <c r="BB16" s="629"/>
      <c r="BC16" s="630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</row>
    <row r="17" spans="1:117" s="218" customFormat="1" ht="21.75" customHeight="1">
      <c r="A17" s="324" t="s">
        <v>377</v>
      </c>
      <c r="B17" s="224" t="s">
        <v>338</v>
      </c>
      <c r="C17" s="207"/>
      <c r="D17" s="223">
        <v>1</v>
      </c>
      <c r="E17" s="325"/>
      <c r="F17" s="326"/>
      <c r="G17" s="327"/>
      <c r="H17" s="328"/>
      <c r="I17" s="303">
        <f>T17+Y17+AD17+AI17+AN17+AS17+AX17+BC17</f>
        <v>3</v>
      </c>
      <c r="J17" s="242">
        <f>I17*30</f>
        <v>90</v>
      </c>
      <c r="K17" s="221">
        <f>L17+M17+N17</f>
        <v>32</v>
      </c>
      <c r="L17" s="210">
        <f aca="true" t="shared" si="2" ref="L17:N21">P17+U17+Z17+AE17+AJ17+AO17+AT17+AY17</f>
        <v>16</v>
      </c>
      <c r="M17" s="208">
        <f t="shared" si="2"/>
        <v>16</v>
      </c>
      <c r="N17" s="209">
        <f t="shared" si="2"/>
        <v>0</v>
      </c>
      <c r="O17" s="230">
        <f>J17-K17</f>
        <v>58</v>
      </c>
      <c r="P17" s="228">
        <v>16</v>
      </c>
      <c r="Q17" s="208">
        <v>16</v>
      </c>
      <c r="R17" s="209"/>
      <c r="S17" s="210">
        <f>T17*30-(P17+Q17+R17)</f>
        <v>58</v>
      </c>
      <c r="T17" s="423">
        <v>3</v>
      </c>
      <c r="U17" s="210"/>
      <c r="V17" s="208"/>
      <c r="W17" s="209"/>
      <c r="X17" s="210">
        <f>Y17*30-(U17+V17+W17)</f>
        <v>0</v>
      </c>
      <c r="Y17" s="424"/>
      <c r="Z17" s="243"/>
      <c r="AA17" s="208"/>
      <c r="AB17" s="209"/>
      <c r="AC17" s="230">
        <f>AD17*30-(Z17+AA17+AB17)</f>
        <v>0</v>
      </c>
      <c r="AD17" s="331"/>
      <c r="AE17" s="210"/>
      <c r="AF17" s="208"/>
      <c r="AG17" s="209"/>
      <c r="AH17" s="210">
        <f>AI17*30-(AE17+AF17+AG17)</f>
        <v>0</v>
      </c>
      <c r="AI17" s="424"/>
      <c r="AJ17" s="243"/>
      <c r="AK17" s="208"/>
      <c r="AL17" s="209"/>
      <c r="AM17" s="230">
        <f>AN17*30-(AJ17+AK17+AL17)</f>
        <v>0</v>
      </c>
      <c r="AN17" s="331"/>
      <c r="AO17" s="210"/>
      <c r="AP17" s="208"/>
      <c r="AQ17" s="209"/>
      <c r="AR17" s="210">
        <f>AS17*30-(AO17+AP17+AQ17)</f>
        <v>0</v>
      </c>
      <c r="AS17" s="424"/>
      <c r="AT17" s="243"/>
      <c r="AU17" s="208"/>
      <c r="AV17" s="209"/>
      <c r="AW17" s="230">
        <f>AX17*30-(AT17+AU17+AV17)</f>
        <v>0</v>
      </c>
      <c r="AX17" s="331"/>
      <c r="AY17" s="210"/>
      <c r="AZ17" s="208"/>
      <c r="BA17" s="209"/>
      <c r="BB17" s="230">
        <f>BC17*30-(AY17+AZ17+BA17)</f>
        <v>0</v>
      </c>
      <c r="BC17" s="425"/>
      <c r="BD17" s="426"/>
      <c r="BE17" s="427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</row>
    <row r="18" spans="1:117" s="218" customFormat="1" ht="34.5" customHeight="1">
      <c r="A18" s="245" t="s">
        <v>378</v>
      </c>
      <c r="B18" s="224" t="s">
        <v>339</v>
      </c>
      <c r="C18" s="204"/>
      <c r="D18" s="197">
        <v>2</v>
      </c>
      <c r="E18" s="330"/>
      <c r="F18" s="331"/>
      <c r="G18" s="332"/>
      <c r="H18" s="333"/>
      <c r="I18" s="204">
        <f>T18+Y18+AD18+AI18+AN18+AS18+AX18+BC18</f>
        <v>3</v>
      </c>
      <c r="J18" s="215">
        <f>I18*30</f>
        <v>90</v>
      </c>
      <c r="K18" s="222">
        <f>L18+M18+N18</f>
        <v>32</v>
      </c>
      <c r="L18" s="200">
        <f t="shared" si="2"/>
        <v>16</v>
      </c>
      <c r="M18" s="197">
        <f t="shared" si="2"/>
        <v>16</v>
      </c>
      <c r="N18" s="201">
        <f t="shared" si="2"/>
        <v>0</v>
      </c>
      <c r="O18" s="230">
        <f>J18-K18</f>
        <v>58</v>
      </c>
      <c r="P18" s="229"/>
      <c r="Q18" s="197"/>
      <c r="R18" s="201"/>
      <c r="S18" s="200">
        <f>T18*30-(P18+Q18+R18)</f>
        <v>0</v>
      </c>
      <c r="T18" s="425"/>
      <c r="U18" s="200">
        <v>16</v>
      </c>
      <c r="V18" s="197">
        <v>16</v>
      </c>
      <c r="W18" s="201"/>
      <c r="X18" s="200">
        <f>Y18*30-(U18+V18+W18)</f>
        <v>58</v>
      </c>
      <c r="Y18" s="463">
        <v>3</v>
      </c>
      <c r="Z18" s="202"/>
      <c r="AA18" s="197"/>
      <c r="AB18" s="201"/>
      <c r="AC18" s="230">
        <f>AD18*30-(Z18+AA18+AB18)</f>
        <v>0</v>
      </c>
      <c r="AD18" s="331"/>
      <c r="AE18" s="200"/>
      <c r="AF18" s="197"/>
      <c r="AG18" s="201"/>
      <c r="AH18" s="200">
        <f>AI18*30-(AE18+AF18+AG18)</f>
        <v>0</v>
      </c>
      <c r="AI18" s="463"/>
      <c r="AJ18" s="202"/>
      <c r="AK18" s="197"/>
      <c r="AL18" s="201"/>
      <c r="AM18" s="230">
        <f>AN18*30-(AJ18+AK18+AL18)</f>
        <v>0</v>
      </c>
      <c r="AN18" s="331"/>
      <c r="AO18" s="200"/>
      <c r="AP18" s="197"/>
      <c r="AQ18" s="201"/>
      <c r="AR18" s="200">
        <f>AS18*30-(AO18+AP18+AQ18)</f>
        <v>0</v>
      </c>
      <c r="AS18" s="463"/>
      <c r="AT18" s="202"/>
      <c r="AU18" s="197"/>
      <c r="AV18" s="201"/>
      <c r="AW18" s="230">
        <f>AX18*30-(AT18+AU18+AV18)</f>
        <v>0</v>
      </c>
      <c r="AX18" s="331"/>
      <c r="AY18" s="200"/>
      <c r="AZ18" s="197"/>
      <c r="BA18" s="201"/>
      <c r="BB18" s="230">
        <f>BC18*30-(AY18+AZ18+BA18)</f>
        <v>0</v>
      </c>
      <c r="BC18" s="425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</row>
    <row r="19" spans="1:117" s="218" customFormat="1" ht="34.5" customHeight="1">
      <c r="A19" s="245" t="s">
        <v>379</v>
      </c>
      <c r="B19" s="224" t="s">
        <v>340</v>
      </c>
      <c r="C19" s="199"/>
      <c r="D19" s="198">
        <v>4</v>
      </c>
      <c r="E19" s="334"/>
      <c r="F19" s="335"/>
      <c r="G19" s="336"/>
      <c r="H19" s="337"/>
      <c r="I19" s="204">
        <f>T19+Y19+AD19+AI19+AN19+AS19+AX19+BC19</f>
        <v>3</v>
      </c>
      <c r="J19" s="215">
        <f>I19*30</f>
        <v>90</v>
      </c>
      <c r="K19" s="222">
        <f>L19+M19+N19</f>
        <v>32</v>
      </c>
      <c r="L19" s="200">
        <f t="shared" si="2"/>
        <v>16</v>
      </c>
      <c r="M19" s="197">
        <f t="shared" si="2"/>
        <v>16</v>
      </c>
      <c r="N19" s="201">
        <f t="shared" si="2"/>
        <v>0</v>
      </c>
      <c r="O19" s="230">
        <f>J19-K19</f>
        <v>58</v>
      </c>
      <c r="P19" s="229"/>
      <c r="Q19" s="197"/>
      <c r="R19" s="201"/>
      <c r="S19" s="200">
        <f>T19*30-(P19+Q19+R19)</f>
        <v>0</v>
      </c>
      <c r="T19" s="425"/>
      <c r="U19" s="200"/>
      <c r="V19" s="197"/>
      <c r="W19" s="201"/>
      <c r="X19" s="200">
        <f>Y19*30-(U19+V19+W19)</f>
        <v>0</v>
      </c>
      <c r="Y19" s="463"/>
      <c r="Z19" s="202"/>
      <c r="AA19" s="197"/>
      <c r="AB19" s="201"/>
      <c r="AC19" s="230">
        <f>AD19*30-(Z19+AA19+AB19)</f>
        <v>0</v>
      </c>
      <c r="AD19" s="331"/>
      <c r="AE19" s="200">
        <v>16</v>
      </c>
      <c r="AF19" s="197">
        <v>16</v>
      </c>
      <c r="AG19" s="201"/>
      <c r="AH19" s="200">
        <f>AI19*30-(AE19+AF19+AG19)</f>
        <v>58</v>
      </c>
      <c r="AI19" s="463">
        <v>3</v>
      </c>
      <c r="AJ19" s="202"/>
      <c r="AK19" s="197"/>
      <c r="AL19" s="201"/>
      <c r="AM19" s="230">
        <f>AN19*30-(AJ19+AK19+AL19)</f>
        <v>0</v>
      </c>
      <c r="AN19" s="331"/>
      <c r="AO19" s="200"/>
      <c r="AP19" s="197"/>
      <c r="AQ19" s="201"/>
      <c r="AR19" s="200">
        <f>AS19*30-(AO19+AP19+AQ19)</f>
        <v>0</v>
      </c>
      <c r="AS19" s="463"/>
      <c r="AT19" s="202"/>
      <c r="AU19" s="197"/>
      <c r="AV19" s="201"/>
      <c r="AW19" s="230">
        <f>AX19*30-(AT19+AU19+AV19)</f>
        <v>0</v>
      </c>
      <c r="AX19" s="331"/>
      <c r="AY19" s="200"/>
      <c r="AZ19" s="197"/>
      <c r="BA19" s="201"/>
      <c r="BB19" s="230">
        <f>BC19*30-(AY19+AZ19+BA19)</f>
        <v>0</v>
      </c>
      <c r="BC19" s="425"/>
      <c r="BD19" s="457"/>
      <c r="BE19" s="457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</row>
    <row r="20" spans="1:117" s="218" customFormat="1" ht="21.75" customHeight="1">
      <c r="A20" s="245" t="s">
        <v>380</v>
      </c>
      <c r="B20" s="314" t="s">
        <v>336</v>
      </c>
      <c r="C20" s="199"/>
      <c r="D20" s="198">
        <v>3</v>
      </c>
      <c r="E20" s="334"/>
      <c r="F20" s="335"/>
      <c r="G20" s="336"/>
      <c r="H20" s="337"/>
      <c r="I20" s="204">
        <f>T20+Y20+AD20+AI20+AN20+AS20+AX20+BC20</f>
        <v>3</v>
      </c>
      <c r="J20" s="215">
        <f>I20*30</f>
        <v>90</v>
      </c>
      <c r="K20" s="222">
        <f>L20+M20+N20</f>
        <v>32</v>
      </c>
      <c r="L20" s="200">
        <f t="shared" si="2"/>
        <v>16</v>
      </c>
      <c r="M20" s="197">
        <f t="shared" si="2"/>
        <v>16</v>
      </c>
      <c r="N20" s="201">
        <f t="shared" si="2"/>
        <v>0</v>
      </c>
      <c r="O20" s="230">
        <f>J20-K20</f>
        <v>58</v>
      </c>
      <c r="P20" s="229"/>
      <c r="Q20" s="197"/>
      <c r="R20" s="201"/>
      <c r="S20" s="200">
        <f>T20*30-(P20+Q20+R20)</f>
        <v>0</v>
      </c>
      <c r="T20" s="425"/>
      <c r="U20" s="200"/>
      <c r="V20" s="197"/>
      <c r="W20" s="201"/>
      <c r="X20" s="200">
        <f>Y20*30-(U20+V20+W20)</f>
        <v>0</v>
      </c>
      <c r="Y20" s="463"/>
      <c r="Z20" s="202">
        <v>16</v>
      </c>
      <c r="AA20" s="197">
        <v>16</v>
      </c>
      <c r="AB20" s="201"/>
      <c r="AC20" s="230">
        <f>AD20*30-(Z20+AA20+AB20)</f>
        <v>58</v>
      </c>
      <c r="AD20" s="331">
        <v>3</v>
      </c>
      <c r="AE20" s="200"/>
      <c r="AF20" s="197"/>
      <c r="AG20" s="201"/>
      <c r="AH20" s="200">
        <f>AI20*30-(AE20+AF20+AG20)</f>
        <v>0</v>
      </c>
      <c r="AI20" s="463"/>
      <c r="AJ20" s="202"/>
      <c r="AK20" s="197"/>
      <c r="AL20" s="201"/>
      <c r="AM20" s="230">
        <f>AN20*30-(AJ20+AK20+AL20)</f>
        <v>0</v>
      </c>
      <c r="AN20" s="331"/>
      <c r="AO20" s="200"/>
      <c r="AP20" s="197"/>
      <c r="AQ20" s="201"/>
      <c r="AR20" s="200">
        <f>AS20*30-(AO20+AP20+AQ20)</f>
        <v>0</v>
      </c>
      <c r="AS20" s="463"/>
      <c r="AT20" s="202"/>
      <c r="AU20" s="197"/>
      <c r="AV20" s="201"/>
      <c r="AW20" s="230">
        <f>AX20*30-(AT20+AU20+AV20)</f>
        <v>0</v>
      </c>
      <c r="AX20" s="331"/>
      <c r="AY20" s="200"/>
      <c r="AZ20" s="197"/>
      <c r="BA20" s="201"/>
      <c r="BB20" s="230">
        <f>BC20*30-(AY20+AZ20+BA20)</f>
        <v>0</v>
      </c>
      <c r="BC20" s="425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</row>
    <row r="21" spans="1:117" s="218" customFormat="1" ht="40.5" customHeight="1" thickBot="1">
      <c r="A21" s="245" t="s">
        <v>381</v>
      </c>
      <c r="B21" s="314" t="s">
        <v>341</v>
      </c>
      <c r="C21" s="199"/>
      <c r="D21" s="198">
        <v>4</v>
      </c>
      <c r="E21" s="334"/>
      <c r="F21" s="334"/>
      <c r="G21" s="336"/>
      <c r="H21" s="337"/>
      <c r="I21" s="204">
        <f>T21+Y21+AD21+AI21+AN21+AS21+AX21+BC21</f>
        <v>3</v>
      </c>
      <c r="J21" s="215">
        <f>I21*30</f>
        <v>90</v>
      </c>
      <c r="K21" s="222">
        <f>L21+M21+N21</f>
        <v>32</v>
      </c>
      <c r="L21" s="200">
        <f t="shared" si="2"/>
        <v>16</v>
      </c>
      <c r="M21" s="197">
        <f t="shared" si="2"/>
        <v>16</v>
      </c>
      <c r="N21" s="201">
        <f t="shared" si="2"/>
        <v>0</v>
      </c>
      <c r="O21" s="230">
        <f>J21-K21</f>
        <v>58</v>
      </c>
      <c r="P21" s="229"/>
      <c r="Q21" s="197"/>
      <c r="R21" s="201"/>
      <c r="S21" s="200">
        <f>T21*30-(P21+Q21+R21)</f>
        <v>0</v>
      </c>
      <c r="T21" s="425"/>
      <c r="U21" s="200"/>
      <c r="V21" s="197"/>
      <c r="W21" s="201"/>
      <c r="X21" s="200">
        <f>Y21*30-(U21+V21+W21)</f>
        <v>0</v>
      </c>
      <c r="Y21" s="463"/>
      <c r="Z21" s="202"/>
      <c r="AA21" s="197"/>
      <c r="AB21" s="201"/>
      <c r="AC21" s="230">
        <f>AD21*30-(Z21+AA21+AB21)</f>
        <v>0</v>
      </c>
      <c r="AD21" s="331"/>
      <c r="AE21" s="200">
        <v>16</v>
      </c>
      <c r="AF21" s="197">
        <v>16</v>
      </c>
      <c r="AG21" s="201"/>
      <c r="AH21" s="200">
        <f>AI21*30-(AE21+AF21+AG21)</f>
        <v>58</v>
      </c>
      <c r="AI21" s="463">
        <v>3</v>
      </c>
      <c r="AJ21" s="202"/>
      <c r="AK21" s="197"/>
      <c r="AL21" s="201"/>
      <c r="AM21" s="230">
        <f>AN21*30-(AJ21+AK21+AL21)</f>
        <v>0</v>
      </c>
      <c r="AN21" s="331"/>
      <c r="AO21" s="200"/>
      <c r="AP21" s="197"/>
      <c r="AQ21" s="201"/>
      <c r="AR21" s="200">
        <f>AS21*30-(AO21+AP21+AQ21)</f>
        <v>0</v>
      </c>
      <c r="AS21" s="463"/>
      <c r="AT21" s="202"/>
      <c r="AU21" s="197"/>
      <c r="AV21" s="201"/>
      <c r="AW21" s="230">
        <f>AX21*30-(AT21+AU21+AV21)</f>
        <v>0</v>
      </c>
      <c r="AX21" s="331"/>
      <c r="AY21" s="200"/>
      <c r="AZ21" s="197"/>
      <c r="BA21" s="201"/>
      <c r="BB21" s="230">
        <f>BC21*30-(AY21+AZ21+BA21)</f>
        <v>0</v>
      </c>
      <c r="BC21" s="425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</row>
    <row r="22" spans="1:117" s="218" customFormat="1" ht="21.75" customHeight="1" thickBot="1" thickTop="1">
      <c r="A22" s="611" t="s">
        <v>317</v>
      </c>
      <c r="B22" s="612"/>
      <c r="C22" s="458"/>
      <c r="D22" s="474">
        <v>5</v>
      </c>
      <c r="E22" s="459"/>
      <c r="F22" s="460"/>
      <c r="G22" s="464"/>
      <c r="H22" s="465"/>
      <c r="I22" s="344">
        <f aca="true" t="shared" si="3" ref="I22:BC22">SUM(I17:I21)</f>
        <v>15</v>
      </c>
      <c r="J22" s="342">
        <f t="shared" si="3"/>
        <v>450</v>
      </c>
      <c r="K22" s="343">
        <f t="shared" si="3"/>
        <v>160</v>
      </c>
      <c r="L22" s="344">
        <f t="shared" si="3"/>
        <v>80</v>
      </c>
      <c r="M22" s="345">
        <f t="shared" si="3"/>
        <v>80</v>
      </c>
      <c r="N22" s="343">
        <f t="shared" si="3"/>
        <v>0</v>
      </c>
      <c r="O22" s="346">
        <f t="shared" si="3"/>
        <v>290</v>
      </c>
      <c r="P22" s="347">
        <f t="shared" si="3"/>
        <v>16</v>
      </c>
      <c r="Q22" s="345">
        <f t="shared" si="3"/>
        <v>16</v>
      </c>
      <c r="R22" s="343">
        <f t="shared" si="3"/>
        <v>0</v>
      </c>
      <c r="S22" s="344">
        <f t="shared" si="3"/>
        <v>58</v>
      </c>
      <c r="T22" s="343">
        <f t="shared" si="3"/>
        <v>3</v>
      </c>
      <c r="U22" s="344">
        <f t="shared" si="3"/>
        <v>16</v>
      </c>
      <c r="V22" s="345">
        <f t="shared" si="3"/>
        <v>16</v>
      </c>
      <c r="W22" s="343">
        <f t="shared" si="3"/>
        <v>0</v>
      </c>
      <c r="X22" s="344">
        <f t="shared" si="3"/>
        <v>58</v>
      </c>
      <c r="Y22" s="428">
        <f t="shared" si="3"/>
        <v>3</v>
      </c>
      <c r="Z22" s="348">
        <f t="shared" si="3"/>
        <v>16</v>
      </c>
      <c r="AA22" s="345">
        <f t="shared" si="3"/>
        <v>16</v>
      </c>
      <c r="AB22" s="343">
        <f t="shared" si="3"/>
        <v>0</v>
      </c>
      <c r="AC22" s="348">
        <f t="shared" si="3"/>
        <v>58</v>
      </c>
      <c r="AD22" s="429">
        <f t="shared" si="3"/>
        <v>3</v>
      </c>
      <c r="AE22" s="344">
        <f t="shared" si="3"/>
        <v>32</v>
      </c>
      <c r="AF22" s="345">
        <f t="shared" si="3"/>
        <v>32</v>
      </c>
      <c r="AG22" s="343">
        <f t="shared" si="3"/>
        <v>0</v>
      </c>
      <c r="AH22" s="344">
        <f t="shared" si="3"/>
        <v>116</v>
      </c>
      <c r="AI22" s="428">
        <f t="shared" si="3"/>
        <v>6</v>
      </c>
      <c r="AJ22" s="348">
        <f t="shared" si="3"/>
        <v>0</v>
      </c>
      <c r="AK22" s="345">
        <f t="shared" si="3"/>
        <v>0</v>
      </c>
      <c r="AL22" s="343">
        <f t="shared" si="3"/>
        <v>0</v>
      </c>
      <c r="AM22" s="348">
        <f t="shared" si="3"/>
        <v>0</v>
      </c>
      <c r="AN22" s="429">
        <f t="shared" si="3"/>
        <v>0</v>
      </c>
      <c r="AO22" s="344">
        <f t="shared" si="3"/>
        <v>0</v>
      </c>
      <c r="AP22" s="345">
        <f t="shared" si="3"/>
        <v>0</v>
      </c>
      <c r="AQ22" s="343">
        <f t="shared" si="3"/>
        <v>0</v>
      </c>
      <c r="AR22" s="344">
        <f t="shared" si="3"/>
        <v>0</v>
      </c>
      <c r="AS22" s="428">
        <f t="shared" si="3"/>
        <v>0</v>
      </c>
      <c r="AT22" s="348">
        <f t="shared" si="3"/>
        <v>0</v>
      </c>
      <c r="AU22" s="345">
        <f t="shared" si="3"/>
        <v>0</v>
      </c>
      <c r="AV22" s="343">
        <f t="shared" si="3"/>
        <v>0</v>
      </c>
      <c r="AW22" s="348">
        <f t="shared" si="3"/>
        <v>0</v>
      </c>
      <c r="AX22" s="429">
        <f t="shared" si="3"/>
        <v>0</v>
      </c>
      <c r="AY22" s="344">
        <f t="shared" si="3"/>
        <v>0</v>
      </c>
      <c r="AZ22" s="345">
        <f t="shared" si="3"/>
        <v>0</v>
      </c>
      <c r="BA22" s="343">
        <f t="shared" si="3"/>
        <v>0</v>
      </c>
      <c r="BB22" s="348">
        <f t="shared" si="3"/>
        <v>0</v>
      </c>
      <c r="BC22" s="343">
        <f t="shared" si="3"/>
        <v>0</v>
      </c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</row>
    <row r="23" spans="1:117" s="218" customFormat="1" ht="21.75" customHeight="1" thickBot="1">
      <c r="A23" s="628" t="s">
        <v>382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629"/>
      <c r="AR23" s="629"/>
      <c r="AS23" s="629"/>
      <c r="AT23" s="629"/>
      <c r="AU23" s="629"/>
      <c r="AV23" s="629"/>
      <c r="AW23" s="629"/>
      <c r="AX23" s="629"/>
      <c r="AY23" s="629"/>
      <c r="AZ23" s="629"/>
      <c r="BA23" s="629"/>
      <c r="BB23" s="629"/>
      <c r="BC23" s="630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</row>
    <row r="24" spans="1:117" s="218" customFormat="1" ht="39" customHeight="1">
      <c r="A24" s="631" t="s">
        <v>383</v>
      </c>
      <c r="B24" s="435" t="s">
        <v>399</v>
      </c>
      <c r="C24" s="303"/>
      <c r="D24" s="208">
        <v>3</v>
      </c>
      <c r="E24" s="349"/>
      <c r="F24" s="350"/>
      <c r="G24" s="351"/>
      <c r="H24" s="352"/>
      <c r="I24" s="303">
        <f aca="true" t="shared" si="4" ref="I24:I29">T24+Y24+AD24+AI24+AN24+AS24+AX24+BC24</f>
        <v>5</v>
      </c>
      <c r="J24" s="242">
        <f aca="true" t="shared" si="5" ref="J24:J29">I24*30</f>
        <v>150</v>
      </c>
      <c r="K24" s="221">
        <f aca="true" t="shared" si="6" ref="K24:K29">L24+M24+N24</f>
        <v>48</v>
      </c>
      <c r="L24" s="210">
        <f aca="true" t="shared" si="7" ref="L24:N29">P24+U24+Z24+AE24+AJ24+AO24+AT24+AY24</f>
        <v>32</v>
      </c>
      <c r="M24" s="208">
        <f t="shared" si="7"/>
        <v>16</v>
      </c>
      <c r="N24" s="209">
        <f t="shared" si="7"/>
        <v>0</v>
      </c>
      <c r="O24" s="304">
        <f aca="true" t="shared" si="8" ref="O24:O29">J24-K24</f>
        <v>102</v>
      </c>
      <c r="P24" s="228"/>
      <c r="Q24" s="208"/>
      <c r="R24" s="209"/>
      <c r="S24" s="210">
        <f aca="true" t="shared" si="9" ref="S24:S29">T24*30-(P24+Q24+R24)</f>
        <v>0</v>
      </c>
      <c r="T24" s="423"/>
      <c r="U24" s="210"/>
      <c r="V24" s="208"/>
      <c r="W24" s="209"/>
      <c r="X24" s="210">
        <f aca="true" t="shared" si="10" ref="X24:X29">Y24*30-(U24+V24+W24)</f>
        <v>0</v>
      </c>
      <c r="Y24" s="424"/>
      <c r="Z24" s="243">
        <v>32</v>
      </c>
      <c r="AA24" s="208">
        <v>16</v>
      </c>
      <c r="AB24" s="209"/>
      <c r="AC24" s="304">
        <f aca="true" t="shared" si="11" ref="AC24:AC29">AD24*30-(Z24+AA24+AB24)</f>
        <v>102</v>
      </c>
      <c r="AD24" s="350">
        <v>5</v>
      </c>
      <c r="AE24" s="210"/>
      <c r="AF24" s="208"/>
      <c r="AG24" s="209"/>
      <c r="AH24" s="210">
        <f aca="true" t="shared" si="12" ref="AH24:AH29">AI24*30-(AE24+AF24+AG24)</f>
        <v>0</v>
      </c>
      <c r="AI24" s="424"/>
      <c r="AJ24" s="243"/>
      <c r="AK24" s="208"/>
      <c r="AL24" s="209"/>
      <c r="AM24" s="304">
        <f aca="true" t="shared" si="13" ref="AM24:AM29">AN24*30-(AJ24+AK24+AL24)</f>
        <v>0</v>
      </c>
      <c r="AN24" s="350"/>
      <c r="AO24" s="210"/>
      <c r="AP24" s="208"/>
      <c r="AQ24" s="209"/>
      <c r="AR24" s="210">
        <f aca="true" t="shared" si="14" ref="AR24:AR29">AS24*30-(AO24+AP24+AQ24)</f>
        <v>0</v>
      </c>
      <c r="AS24" s="424"/>
      <c r="AT24" s="243"/>
      <c r="AU24" s="208"/>
      <c r="AV24" s="209"/>
      <c r="AW24" s="304">
        <f aca="true" t="shared" si="15" ref="AW24:AW29">AX24*30-(AT24+AU24+AV24)</f>
        <v>0</v>
      </c>
      <c r="AX24" s="350"/>
      <c r="AY24" s="210"/>
      <c r="AZ24" s="208"/>
      <c r="BA24" s="209"/>
      <c r="BB24" s="304">
        <f aca="true" t="shared" si="16" ref="BB24:BB29">BC24*30-(AY24+AZ24+BA24)</f>
        <v>0</v>
      </c>
      <c r="BC24" s="423"/>
      <c r="BD24" s="457"/>
      <c r="BE24" s="457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</row>
    <row r="25" spans="1:117" s="218" customFormat="1" ht="45" customHeight="1">
      <c r="A25" s="632"/>
      <c r="B25" s="436" t="s">
        <v>400</v>
      </c>
      <c r="C25" s="305"/>
      <c r="D25" s="306"/>
      <c r="E25" s="353"/>
      <c r="F25" s="354"/>
      <c r="G25" s="355"/>
      <c r="H25" s="356"/>
      <c r="I25" s="305">
        <f t="shared" si="4"/>
        <v>0</v>
      </c>
      <c r="J25" s="307">
        <f t="shared" si="5"/>
        <v>0</v>
      </c>
      <c r="K25" s="308">
        <f t="shared" si="6"/>
        <v>0</v>
      </c>
      <c r="L25" s="309">
        <f t="shared" si="7"/>
        <v>0</v>
      </c>
      <c r="M25" s="306">
        <f t="shared" si="7"/>
        <v>0</v>
      </c>
      <c r="N25" s="310">
        <f t="shared" si="7"/>
        <v>0</v>
      </c>
      <c r="O25" s="311">
        <f t="shared" si="8"/>
        <v>0</v>
      </c>
      <c r="P25" s="312"/>
      <c r="Q25" s="306"/>
      <c r="R25" s="310"/>
      <c r="S25" s="309">
        <f t="shared" si="9"/>
        <v>0</v>
      </c>
      <c r="T25" s="466"/>
      <c r="U25" s="309"/>
      <c r="V25" s="306"/>
      <c r="W25" s="310"/>
      <c r="X25" s="309">
        <f t="shared" si="10"/>
        <v>0</v>
      </c>
      <c r="Y25" s="467"/>
      <c r="Z25" s="313"/>
      <c r="AA25" s="306"/>
      <c r="AB25" s="310"/>
      <c r="AC25" s="311">
        <f t="shared" si="11"/>
        <v>0</v>
      </c>
      <c r="AD25" s="354"/>
      <c r="AE25" s="309"/>
      <c r="AF25" s="306"/>
      <c r="AG25" s="310"/>
      <c r="AH25" s="309">
        <f t="shared" si="12"/>
        <v>0</v>
      </c>
      <c r="AI25" s="467"/>
      <c r="AJ25" s="313"/>
      <c r="AK25" s="306"/>
      <c r="AL25" s="310"/>
      <c r="AM25" s="311">
        <f t="shared" si="13"/>
        <v>0</v>
      </c>
      <c r="AN25" s="354"/>
      <c r="AO25" s="309"/>
      <c r="AP25" s="306"/>
      <c r="AQ25" s="310"/>
      <c r="AR25" s="309">
        <f t="shared" si="14"/>
        <v>0</v>
      </c>
      <c r="AS25" s="467"/>
      <c r="AT25" s="313"/>
      <c r="AU25" s="306"/>
      <c r="AV25" s="310"/>
      <c r="AW25" s="311">
        <f t="shared" si="15"/>
        <v>0</v>
      </c>
      <c r="AX25" s="354"/>
      <c r="AY25" s="309"/>
      <c r="AZ25" s="306"/>
      <c r="BA25" s="310"/>
      <c r="BB25" s="311">
        <f t="shared" si="16"/>
        <v>0</v>
      </c>
      <c r="BC25" s="466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</row>
    <row r="26" spans="1:117" s="218" customFormat="1" ht="34.5" customHeight="1">
      <c r="A26" s="633" t="s">
        <v>384</v>
      </c>
      <c r="B26" s="468" t="s">
        <v>401</v>
      </c>
      <c r="C26" s="204"/>
      <c r="D26" s="197">
        <v>5</v>
      </c>
      <c r="E26" s="330"/>
      <c r="F26" s="331"/>
      <c r="G26" s="338"/>
      <c r="H26" s="339"/>
      <c r="I26" s="204">
        <f t="shared" si="4"/>
        <v>5</v>
      </c>
      <c r="J26" s="215">
        <f t="shared" si="5"/>
        <v>150</v>
      </c>
      <c r="K26" s="222">
        <f t="shared" si="6"/>
        <v>48</v>
      </c>
      <c r="L26" s="200">
        <f t="shared" si="7"/>
        <v>32</v>
      </c>
      <c r="M26" s="197">
        <f t="shared" si="7"/>
        <v>16</v>
      </c>
      <c r="N26" s="201">
        <f t="shared" si="7"/>
        <v>0</v>
      </c>
      <c r="O26" s="230">
        <f t="shared" si="8"/>
        <v>102</v>
      </c>
      <c r="P26" s="229"/>
      <c r="Q26" s="197"/>
      <c r="R26" s="201"/>
      <c r="S26" s="200">
        <f t="shared" si="9"/>
        <v>0</v>
      </c>
      <c r="T26" s="425"/>
      <c r="U26" s="200"/>
      <c r="V26" s="197"/>
      <c r="W26" s="201"/>
      <c r="X26" s="200">
        <f t="shared" si="10"/>
        <v>0</v>
      </c>
      <c r="Y26" s="463"/>
      <c r="Z26" s="202"/>
      <c r="AA26" s="197"/>
      <c r="AB26" s="201"/>
      <c r="AC26" s="230">
        <f t="shared" si="11"/>
        <v>0</v>
      </c>
      <c r="AD26" s="331"/>
      <c r="AE26" s="200"/>
      <c r="AF26" s="197"/>
      <c r="AG26" s="201"/>
      <c r="AH26" s="200">
        <f t="shared" si="12"/>
        <v>0</v>
      </c>
      <c r="AI26" s="463"/>
      <c r="AJ26" s="202">
        <v>32</v>
      </c>
      <c r="AK26" s="197">
        <v>16</v>
      </c>
      <c r="AL26" s="201"/>
      <c r="AM26" s="230">
        <f t="shared" si="13"/>
        <v>102</v>
      </c>
      <c r="AN26" s="331">
        <v>5</v>
      </c>
      <c r="AO26" s="200"/>
      <c r="AP26" s="197"/>
      <c r="AQ26" s="201"/>
      <c r="AR26" s="200">
        <f t="shared" si="14"/>
        <v>0</v>
      </c>
      <c r="AS26" s="463"/>
      <c r="AT26" s="202"/>
      <c r="AU26" s="197"/>
      <c r="AV26" s="201"/>
      <c r="AW26" s="230">
        <f t="shared" si="15"/>
        <v>0</v>
      </c>
      <c r="AX26" s="331"/>
      <c r="AY26" s="200"/>
      <c r="AZ26" s="197"/>
      <c r="BA26" s="201"/>
      <c r="BB26" s="230">
        <f t="shared" si="16"/>
        <v>0</v>
      </c>
      <c r="BC26" s="425"/>
      <c r="BD26" s="457"/>
      <c r="BE26" s="457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</row>
    <row r="27" spans="1:117" s="218" customFormat="1" ht="55.5" customHeight="1">
      <c r="A27" s="633"/>
      <c r="B27" s="469" t="s">
        <v>402</v>
      </c>
      <c r="C27" s="207"/>
      <c r="D27" s="295"/>
      <c r="E27" s="325"/>
      <c r="F27" s="326"/>
      <c r="G27" s="340"/>
      <c r="H27" s="341"/>
      <c r="I27" s="207">
        <f t="shared" si="4"/>
        <v>0</v>
      </c>
      <c r="J27" s="296">
        <f t="shared" si="5"/>
        <v>0</v>
      </c>
      <c r="K27" s="297">
        <f t="shared" si="6"/>
        <v>0</v>
      </c>
      <c r="L27" s="298">
        <f t="shared" si="7"/>
        <v>0</v>
      </c>
      <c r="M27" s="295">
        <f t="shared" si="7"/>
        <v>0</v>
      </c>
      <c r="N27" s="299">
        <f t="shared" si="7"/>
        <v>0</v>
      </c>
      <c r="O27" s="300">
        <f t="shared" si="8"/>
        <v>0</v>
      </c>
      <c r="P27" s="301"/>
      <c r="Q27" s="295"/>
      <c r="R27" s="299"/>
      <c r="S27" s="298">
        <f t="shared" si="9"/>
        <v>0</v>
      </c>
      <c r="T27" s="470"/>
      <c r="U27" s="298"/>
      <c r="V27" s="295"/>
      <c r="W27" s="299"/>
      <c r="X27" s="298">
        <f t="shared" si="10"/>
        <v>0</v>
      </c>
      <c r="Y27" s="471"/>
      <c r="Z27" s="302"/>
      <c r="AA27" s="295"/>
      <c r="AB27" s="299"/>
      <c r="AC27" s="300">
        <f t="shared" si="11"/>
        <v>0</v>
      </c>
      <c r="AD27" s="326"/>
      <c r="AE27" s="298"/>
      <c r="AF27" s="295"/>
      <c r="AG27" s="299"/>
      <c r="AH27" s="298">
        <f t="shared" si="12"/>
        <v>0</v>
      </c>
      <c r="AI27" s="471"/>
      <c r="AJ27" s="302"/>
      <c r="AK27" s="295"/>
      <c r="AL27" s="299"/>
      <c r="AM27" s="300">
        <f t="shared" si="13"/>
        <v>0</v>
      </c>
      <c r="AN27" s="326"/>
      <c r="AO27" s="298"/>
      <c r="AP27" s="295"/>
      <c r="AQ27" s="299"/>
      <c r="AR27" s="298">
        <f t="shared" si="14"/>
        <v>0</v>
      </c>
      <c r="AS27" s="471"/>
      <c r="AT27" s="302"/>
      <c r="AU27" s="295"/>
      <c r="AV27" s="299"/>
      <c r="AW27" s="300">
        <f t="shared" si="15"/>
        <v>0</v>
      </c>
      <c r="AX27" s="326"/>
      <c r="AY27" s="298"/>
      <c r="AZ27" s="295"/>
      <c r="BA27" s="299"/>
      <c r="BB27" s="300">
        <f t="shared" si="16"/>
        <v>0</v>
      </c>
      <c r="BC27" s="470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</row>
    <row r="28" spans="1:117" s="218" customFormat="1" ht="39.75" customHeight="1">
      <c r="A28" s="633" t="s">
        <v>385</v>
      </c>
      <c r="B28" s="468" t="s">
        <v>403</v>
      </c>
      <c r="C28" s="204"/>
      <c r="D28" s="197">
        <v>6</v>
      </c>
      <c r="E28" s="330"/>
      <c r="F28" s="331"/>
      <c r="G28" s="338"/>
      <c r="H28" s="339"/>
      <c r="I28" s="204">
        <f t="shared" si="4"/>
        <v>5</v>
      </c>
      <c r="J28" s="215">
        <f t="shared" si="5"/>
        <v>150</v>
      </c>
      <c r="K28" s="222">
        <f t="shared" si="6"/>
        <v>48</v>
      </c>
      <c r="L28" s="200">
        <f t="shared" si="7"/>
        <v>32</v>
      </c>
      <c r="M28" s="197">
        <f t="shared" si="7"/>
        <v>16</v>
      </c>
      <c r="N28" s="201">
        <f t="shared" si="7"/>
        <v>0</v>
      </c>
      <c r="O28" s="230">
        <f t="shared" si="8"/>
        <v>102</v>
      </c>
      <c r="P28" s="229"/>
      <c r="Q28" s="197"/>
      <c r="R28" s="201"/>
      <c r="S28" s="200">
        <f t="shared" si="9"/>
        <v>0</v>
      </c>
      <c r="T28" s="425"/>
      <c r="U28" s="200"/>
      <c r="V28" s="197"/>
      <c r="W28" s="201"/>
      <c r="X28" s="200">
        <f t="shared" si="10"/>
        <v>0</v>
      </c>
      <c r="Y28" s="463"/>
      <c r="Z28" s="202"/>
      <c r="AA28" s="197"/>
      <c r="AB28" s="201"/>
      <c r="AC28" s="230">
        <f t="shared" si="11"/>
        <v>0</v>
      </c>
      <c r="AD28" s="331"/>
      <c r="AE28" s="200"/>
      <c r="AF28" s="197"/>
      <c r="AG28" s="201"/>
      <c r="AH28" s="200">
        <f t="shared" si="12"/>
        <v>0</v>
      </c>
      <c r="AI28" s="463"/>
      <c r="AJ28" s="202"/>
      <c r="AK28" s="197"/>
      <c r="AL28" s="201"/>
      <c r="AM28" s="230">
        <f t="shared" si="13"/>
        <v>0</v>
      </c>
      <c r="AN28" s="331"/>
      <c r="AO28" s="200">
        <v>32</v>
      </c>
      <c r="AP28" s="197">
        <v>16</v>
      </c>
      <c r="AQ28" s="201"/>
      <c r="AR28" s="200">
        <f t="shared" si="14"/>
        <v>102</v>
      </c>
      <c r="AS28" s="463">
        <v>5</v>
      </c>
      <c r="AT28" s="202"/>
      <c r="AU28" s="197"/>
      <c r="AV28" s="201"/>
      <c r="AW28" s="230">
        <f t="shared" si="15"/>
        <v>0</v>
      </c>
      <c r="AX28" s="331"/>
      <c r="AY28" s="200"/>
      <c r="AZ28" s="197"/>
      <c r="BA28" s="201"/>
      <c r="BB28" s="230">
        <f t="shared" si="16"/>
        <v>0</v>
      </c>
      <c r="BC28" s="425"/>
      <c r="BD28" s="457"/>
      <c r="BE28" s="457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</row>
    <row r="29" spans="1:117" s="218" customFormat="1" ht="25.5" customHeight="1" thickBot="1">
      <c r="A29" s="649"/>
      <c r="B29" s="517" t="s">
        <v>404</v>
      </c>
      <c r="C29" s="305"/>
      <c r="D29" s="306"/>
      <c r="E29" s="353"/>
      <c r="F29" s="354"/>
      <c r="G29" s="355"/>
      <c r="H29" s="356"/>
      <c r="I29" s="305">
        <f t="shared" si="4"/>
        <v>0</v>
      </c>
      <c r="J29" s="307">
        <f t="shared" si="5"/>
        <v>0</v>
      </c>
      <c r="K29" s="308">
        <f t="shared" si="6"/>
        <v>0</v>
      </c>
      <c r="L29" s="309">
        <f t="shared" si="7"/>
        <v>0</v>
      </c>
      <c r="M29" s="306">
        <f t="shared" si="7"/>
        <v>0</v>
      </c>
      <c r="N29" s="310">
        <f t="shared" si="7"/>
        <v>0</v>
      </c>
      <c r="O29" s="311">
        <f t="shared" si="8"/>
        <v>0</v>
      </c>
      <c r="P29" s="312"/>
      <c r="Q29" s="306"/>
      <c r="R29" s="310"/>
      <c r="S29" s="309">
        <f t="shared" si="9"/>
        <v>0</v>
      </c>
      <c r="T29" s="466"/>
      <c r="U29" s="309"/>
      <c r="V29" s="306"/>
      <c r="W29" s="310"/>
      <c r="X29" s="309">
        <f t="shared" si="10"/>
        <v>0</v>
      </c>
      <c r="Y29" s="467"/>
      <c r="Z29" s="313"/>
      <c r="AA29" s="306"/>
      <c r="AB29" s="310"/>
      <c r="AC29" s="311">
        <f t="shared" si="11"/>
        <v>0</v>
      </c>
      <c r="AD29" s="354"/>
      <c r="AE29" s="309"/>
      <c r="AF29" s="306"/>
      <c r="AG29" s="310"/>
      <c r="AH29" s="309">
        <f t="shared" si="12"/>
        <v>0</v>
      </c>
      <c r="AI29" s="467"/>
      <c r="AJ29" s="313"/>
      <c r="AK29" s="306"/>
      <c r="AL29" s="310"/>
      <c r="AM29" s="311">
        <f t="shared" si="13"/>
        <v>0</v>
      </c>
      <c r="AN29" s="354"/>
      <c r="AO29" s="309"/>
      <c r="AP29" s="306"/>
      <c r="AQ29" s="310"/>
      <c r="AR29" s="309">
        <f t="shared" si="14"/>
        <v>0</v>
      </c>
      <c r="AS29" s="467"/>
      <c r="AT29" s="313"/>
      <c r="AU29" s="306"/>
      <c r="AV29" s="310"/>
      <c r="AW29" s="311">
        <f t="shared" si="15"/>
        <v>0</v>
      </c>
      <c r="AX29" s="354"/>
      <c r="AY29" s="309"/>
      <c r="AZ29" s="306"/>
      <c r="BA29" s="310"/>
      <c r="BB29" s="311">
        <f t="shared" si="16"/>
        <v>0</v>
      </c>
      <c r="BC29" s="466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</row>
    <row r="30" spans="1:117" s="218" customFormat="1" ht="21.75" customHeight="1" thickBot="1">
      <c r="A30" s="647" t="s">
        <v>321</v>
      </c>
      <c r="B30" s="648"/>
      <c r="C30" s="518"/>
      <c r="D30" s="515">
        <v>3</v>
      </c>
      <c r="E30" s="519"/>
      <c r="F30" s="520"/>
      <c r="G30" s="521"/>
      <c r="H30" s="522"/>
      <c r="I30" s="523">
        <f aca="true" t="shared" si="17" ref="I30:BC30">SUM(I24:I29)</f>
        <v>15</v>
      </c>
      <c r="J30" s="524">
        <f t="shared" si="17"/>
        <v>450</v>
      </c>
      <c r="K30" s="525">
        <f t="shared" si="17"/>
        <v>144</v>
      </c>
      <c r="L30" s="523">
        <f t="shared" si="17"/>
        <v>96</v>
      </c>
      <c r="M30" s="526">
        <f t="shared" si="17"/>
        <v>48</v>
      </c>
      <c r="N30" s="525">
        <f t="shared" si="17"/>
        <v>0</v>
      </c>
      <c r="O30" s="527">
        <f t="shared" si="17"/>
        <v>306</v>
      </c>
      <c r="P30" s="528">
        <f t="shared" si="17"/>
        <v>0</v>
      </c>
      <c r="Q30" s="526">
        <f t="shared" si="17"/>
        <v>0</v>
      </c>
      <c r="R30" s="525">
        <f t="shared" si="17"/>
        <v>0</v>
      </c>
      <c r="S30" s="523">
        <f t="shared" si="17"/>
        <v>0</v>
      </c>
      <c r="T30" s="525">
        <f t="shared" si="17"/>
        <v>0</v>
      </c>
      <c r="U30" s="523">
        <f t="shared" si="17"/>
        <v>0</v>
      </c>
      <c r="V30" s="526">
        <f t="shared" si="17"/>
        <v>0</v>
      </c>
      <c r="W30" s="525">
        <f t="shared" si="17"/>
        <v>0</v>
      </c>
      <c r="X30" s="523">
        <f t="shared" si="17"/>
        <v>0</v>
      </c>
      <c r="Y30" s="529">
        <f t="shared" si="17"/>
        <v>0</v>
      </c>
      <c r="Z30" s="530">
        <f t="shared" si="17"/>
        <v>32</v>
      </c>
      <c r="AA30" s="526">
        <f t="shared" si="17"/>
        <v>16</v>
      </c>
      <c r="AB30" s="525">
        <f t="shared" si="17"/>
        <v>0</v>
      </c>
      <c r="AC30" s="530">
        <f t="shared" si="17"/>
        <v>102</v>
      </c>
      <c r="AD30" s="531">
        <f t="shared" si="17"/>
        <v>5</v>
      </c>
      <c r="AE30" s="523">
        <f t="shared" si="17"/>
        <v>0</v>
      </c>
      <c r="AF30" s="526">
        <f t="shared" si="17"/>
        <v>0</v>
      </c>
      <c r="AG30" s="525">
        <f t="shared" si="17"/>
        <v>0</v>
      </c>
      <c r="AH30" s="523">
        <f t="shared" si="17"/>
        <v>0</v>
      </c>
      <c r="AI30" s="529">
        <f t="shared" si="17"/>
        <v>0</v>
      </c>
      <c r="AJ30" s="530">
        <f t="shared" si="17"/>
        <v>32</v>
      </c>
      <c r="AK30" s="526">
        <f t="shared" si="17"/>
        <v>16</v>
      </c>
      <c r="AL30" s="525">
        <f t="shared" si="17"/>
        <v>0</v>
      </c>
      <c r="AM30" s="530">
        <f t="shared" si="17"/>
        <v>102</v>
      </c>
      <c r="AN30" s="531">
        <f t="shared" si="17"/>
        <v>5</v>
      </c>
      <c r="AO30" s="523">
        <f t="shared" si="17"/>
        <v>32</v>
      </c>
      <c r="AP30" s="526">
        <f t="shared" si="17"/>
        <v>16</v>
      </c>
      <c r="AQ30" s="525">
        <f t="shared" si="17"/>
        <v>0</v>
      </c>
      <c r="AR30" s="523">
        <f t="shared" si="17"/>
        <v>102</v>
      </c>
      <c r="AS30" s="529">
        <f t="shared" si="17"/>
        <v>5</v>
      </c>
      <c r="AT30" s="532">
        <f t="shared" si="17"/>
        <v>0</v>
      </c>
      <c r="AU30" s="533">
        <f t="shared" si="17"/>
        <v>0</v>
      </c>
      <c r="AV30" s="534">
        <f t="shared" si="17"/>
        <v>0</v>
      </c>
      <c r="AW30" s="532">
        <f t="shared" si="17"/>
        <v>0</v>
      </c>
      <c r="AX30" s="531">
        <f t="shared" si="17"/>
        <v>0</v>
      </c>
      <c r="AY30" s="535">
        <f t="shared" si="17"/>
        <v>0</v>
      </c>
      <c r="AZ30" s="533">
        <f t="shared" si="17"/>
        <v>0</v>
      </c>
      <c r="BA30" s="534">
        <f t="shared" si="17"/>
        <v>0</v>
      </c>
      <c r="BB30" s="532">
        <f t="shared" si="17"/>
        <v>0</v>
      </c>
      <c r="BC30" s="525">
        <f t="shared" si="17"/>
        <v>0</v>
      </c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</row>
    <row r="31" spans="1:117" s="218" customFormat="1" ht="21.75" customHeight="1" thickBot="1">
      <c r="A31" s="647" t="s">
        <v>411</v>
      </c>
      <c r="B31" s="648"/>
      <c r="C31" s="518"/>
      <c r="D31" s="515">
        <f>D30+D22</f>
        <v>8</v>
      </c>
      <c r="E31" s="519"/>
      <c r="F31" s="520"/>
      <c r="G31" s="521"/>
      <c r="H31" s="522"/>
      <c r="I31" s="523">
        <f aca="true" t="shared" si="18" ref="I31:BC31">I30+I22</f>
        <v>30</v>
      </c>
      <c r="J31" s="524">
        <f t="shared" si="18"/>
        <v>900</v>
      </c>
      <c r="K31" s="525">
        <f t="shared" si="18"/>
        <v>304</v>
      </c>
      <c r="L31" s="523">
        <f t="shared" si="18"/>
        <v>176</v>
      </c>
      <c r="M31" s="526">
        <f t="shared" si="18"/>
        <v>128</v>
      </c>
      <c r="N31" s="525">
        <f t="shared" si="18"/>
        <v>0</v>
      </c>
      <c r="O31" s="527">
        <f t="shared" si="18"/>
        <v>596</v>
      </c>
      <c r="P31" s="528">
        <f t="shared" si="18"/>
        <v>16</v>
      </c>
      <c r="Q31" s="526">
        <f t="shared" si="18"/>
        <v>16</v>
      </c>
      <c r="R31" s="525">
        <f t="shared" si="18"/>
        <v>0</v>
      </c>
      <c r="S31" s="523">
        <f t="shared" si="18"/>
        <v>58</v>
      </c>
      <c r="T31" s="525">
        <f t="shared" si="18"/>
        <v>3</v>
      </c>
      <c r="U31" s="523">
        <f t="shared" si="18"/>
        <v>16</v>
      </c>
      <c r="V31" s="526">
        <f t="shared" si="18"/>
        <v>16</v>
      </c>
      <c r="W31" s="525">
        <f t="shared" si="18"/>
        <v>0</v>
      </c>
      <c r="X31" s="523">
        <f t="shared" si="18"/>
        <v>58</v>
      </c>
      <c r="Y31" s="529">
        <f t="shared" si="18"/>
        <v>3</v>
      </c>
      <c r="Z31" s="530">
        <f t="shared" si="18"/>
        <v>48</v>
      </c>
      <c r="AA31" s="526">
        <f t="shared" si="18"/>
        <v>32</v>
      </c>
      <c r="AB31" s="525">
        <f t="shared" si="18"/>
        <v>0</v>
      </c>
      <c r="AC31" s="530">
        <f t="shared" si="18"/>
        <v>160</v>
      </c>
      <c r="AD31" s="527">
        <f t="shared" si="18"/>
        <v>8</v>
      </c>
      <c r="AE31" s="523">
        <f t="shared" si="18"/>
        <v>32</v>
      </c>
      <c r="AF31" s="526">
        <f t="shared" si="18"/>
        <v>32</v>
      </c>
      <c r="AG31" s="525">
        <f t="shared" si="18"/>
        <v>0</v>
      </c>
      <c r="AH31" s="523">
        <f t="shared" si="18"/>
        <v>116</v>
      </c>
      <c r="AI31" s="529">
        <f t="shared" si="18"/>
        <v>6</v>
      </c>
      <c r="AJ31" s="530">
        <f t="shared" si="18"/>
        <v>32</v>
      </c>
      <c r="AK31" s="526">
        <f t="shared" si="18"/>
        <v>16</v>
      </c>
      <c r="AL31" s="525">
        <f t="shared" si="18"/>
        <v>0</v>
      </c>
      <c r="AM31" s="530">
        <f t="shared" si="18"/>
        <v>102</v>
      </c>
      <c r="AN31" s="527">
        <f t="shared" si="18"/>
        <v>5</v>
      </c>
      <c r="AO31" s="523">
        <f t="shared" si="18"/>
        <v>32</v>
      </c>
      <c r="AP31" s="526">
        <f t="shared" si="18"/>
        <v>16</v>
      </c>
      <c r="AQ31" s="525">
        <f t="shared" si="18"/>
        <v>0</v>
      </c>
      <c r="AR31" s="523">
        <f t="shared" si="18"/>
        <v>102</v>
      </c>
      <c r="AS31" s="529">
        <f t="shared" si="18"/>
        <v>5</v>
      </c>
      <c r="AT31" s="530">
        <f t="shared" si="18"/>
        <v>0</v>
      </c>
      <c r="AU31" s="526">
        <f t="shared" si="18"/>
        <v>0</v>
      </c>
      <c r="AV31" s="525">
        <f t="shared" si="18"/>
        <v>0</v>
      </c>
      <c r="AW31" s="530">
        <f t="shared" si="18"/>
        <v>0</v>
      </c>
      <c r="AX31" s="527">
        <f t="shared" si="18"/>
        <v>0</v>
      </c>
      <c r="AY31" s="523">
        <f t="shared" si="18"/>
        <v>0</v>
      </c>
      <c r="AZ31" s="526">
        <f t="shared" si="18"/>
        <v>0</v>
      </c>
      <c r="BA31" s="525">
        <f t="shared" si="18"/>
        <v>0</v>
      </c>
      <c r="BB31" s="530">
        <f t="shared" si="18"/>
        <v>0</v>
      </c>
      <c r="BC31" s="536">
        <f t="shared" si="18"/>
        <v>0</v>
      </c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</row>
    <row r="32" spans="1:117" s="218" customFormat="1" ht="21.75" customHeight="1" thickBot="1">
      <c r="A32" s="613" t="s">
        <v>386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  <c r="AN32" s="614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5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</row>
    <row r="33" spans="1:117" s="218" customFormat="1" ht="21.75" customHeight="1" thickBot="1">
      <c r="A33" s="245" t="s">
        <v>354</v>
      </c>
      <c r="B33" s="422" t="s">
        <v>346</v>
      </c>
      <c r="C33" s="207"/>
      <c r="D33" s="223">
        <v>7</v>
      </c>
      <c r="E33" s="325"/>
      <c r="F33" s="326"/>
      <c r="G33" s="327"/>
      <c r="H33" s="328"/>
      <c r="I33" s="303">
        <f>T33+Y33+AD33+AI33+AN33+AS33+AX33+BC33</f>
        <v>3</v>
      </c>
      <c r="J33" s="242">
        <f>I33*30</f>
        <v>90</v>
      </c>
      <c r="K33" s="221">
        <f>L33+M33+N33</f>
        <v>32</v>
      </c>
      <c r="L33" s="210">
        <f>P33+U33+Z33+AE33+AJ33+AO33+AT33+AY33</f>
        <v>0</v>
      </c>
      <c r="M33" s="208">
        <f>Q33+V33+AA33+AF33+AK33+AP33+AU33+AZ33</f>
        <v>32</v>
      </c>
      <c r="N33" s="209">
        <f>R33+W33+AB33+AG33+AL33+AQ33+AV33+BA33</f>
        <v>0</v>
      </c>
      <c r="O33" s="230">
        <f>J33-K33</f>
        <v>58</v>
      </c>
      <c r="P33" s="228"/>
      <c r="Q33" s="208"/>
      <c r="R33" s="209"/>
      <c r="S33" s="210">
        <f>T33*30-(P33+Q33+R33)</f>
        <v>0</v>
      </c>
      <c r="T33" s="423"/>
      <c r="U33" s="210"/>
      <c r="V33" s="208"/>
      <c r="W33" s="209"/>
      <c r="X33" s="210">
        <f>Y33*30-(U33+V33+W33)</f>
        <v>0</v>
      </c>
      <c r="Y33" s="424"/>
      <c r="Z33" s="243"/>
      <c r="AA33" s="208"/>
      <c r="AB33" s="209"/>
      <c r="AC33" s="230">
        <f>AD33*30-(Z33+AA33+AB33)</f>
        <v>0</v>
      </c>
      <c r="AD33" s="331"/>
      <c r="AE33" s="210"/>
      <c r="AF33" s="208"/>
      <c r="AG33" s="209"/>
      <c r="AH33" s="210">
        <f>AI33*30-(AE33+AF33+AG33)</f>
        <v>0</v>
      </c>
      <c r="AI33" s="424"/>
      <c r="AJ33" s="243"/>
      <c r="AK33" s="430"/>
      <c r="AL33" s="209"/>
      <c r="AM33" s="230">
        <f>AN33*30-(AJ33+AK33+AL33)</f>
        <v>0</v>
      </c>
      <c r="AN33" s="472"/>
      <c r="AO33" s="210"/>
      <c r="AP33" s="208"/>
      <c r="AQ33" s="209"/>
      <c r="AR33" s="210">
        <f>AS33*30-(AO33+AP33+AQ33)</f>
        <v>0</v>
      </c>
      <c r="AS33" s="424"/>
      <c r="AT33" s="243"/>
      <c r="AU33" s="208">
        <v>32</v>
      </c>
      <c r="AV33" s="209"/>
      <c r="AW33" s="230">
        <f>AX33*30-(AT33+AU33+AV33)</f>
        <v>58</v>
      </c>
      <c r="AX33" s="331">
        <v>3</v>
      </c>
      <c r="AY33" s="210"/>
      <c r="AZ33" s="208"/>
      <c r="BA33" s="209"/>
      <c r="BB33" s="230">
        <f>BC33*30-(AY33+AZ33+BA33)</f>
        <v>0</v>
      </c>
      <c r="BC33" s="425"/>
      <c r="BD33" s="426"/>
      <c r="BE33" s="427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</row>
    <row r="34" spans="1:117" s="217" customFormat="1" ht="21.75" customHeight="1" thickBot="1" thickTop="1">
      <c r="A34" s="611" t="s">
        <v>304</v>
      </c>
      <c r="B34" s="612"/>
      <c r="C34" s="473"/>
      <c r="D34" s="345">
        <v>1</v>
      </c>
      <c r="E34" s="474"/>
      <c r="F34" s="475"/>
      <c r="G34" s="476"/>
      <c r="H34" s="477"/>
      <c r="I34" s="344">
        <f aca="true" t="shared" si="19" ref="I34:BC34">SUM(I33:I33)</f>
        <v>3</v>
      </c>
      <c r="J34" s="342">
        <f t="shared" si="19"/>
        <v>90</v>
      </c>
      <c r="K34" s="343">
        <f t="shared" si="19"/>
        <v>32</v>
      </c>
      <c r="L34" s="344">
        <f t="shared" si="19"/>
        <v>0</v>
      </c>
      <c r="M34" s="345">
        <f t="shared" si="19"/>
        <v>32</v>
      </c>
      <c r="N34" s="343">
        <f t="shared" si="19"/>
        <v>0</v>
      </c>
      <c r="O34" s="346">
        <f t="shared" si="19"/>
        <v>58</v>
      </c>
      <c r="P34" s="347">
        <f t="shared" si="19"/>
        <v>0</v>
      </c>
      <c r="Q34" s="345">
        <f t="shared" si="19"/>
        <v>0</v>
      </c>
      <c r="R34" s="343">
        <f t="shared" si="19"/>
        <v>0</v>
      </c>
      <c r="S34" s="344">
        <f t="shared" si="19"/>
        <v>0</v>
      </c>
      <c r="T34" s="343">
        <f t="shared" si="19"/>
        <v>0</v>
      </c>
      <c r="U34" s="344">
        <f t="shared" si="19"/>
        <v>0</v>
      </c>
      <c r="V34" s="345">
        <f t="shared" si="19"/>
        <v>0</v>
      </c>
      <c r="W34" s="343">
        <f t="shared" si="19"/>
        <v>0</v>
      </c>
      <c r="X34" s="344">
        <f t="shared" si="19"/>
        <v>0</v>
      </c>
      <c r="Y34" s="428">
        <f t="shared" si="19"/>
        <v>0</v>
      </c>
      <c r="Z34" s="348">
        <f t="shared" si="19"/>
        <v>0</v>
      </c>
      <c r="AA34" s="345">
        <f t="shared" si="19"/>
        <v>0</v>
      </c>
      <c r="AB34" s="343">
        <f t="shared" si="19"/>
        <v>0</v>
      </c>
      <c r="AC34" s="348">
        <f t="shared" si="19"/>
        <v>0</v>
      </c>
      <c r="AD34" s="429">
        <f t="shared" si="19"/>
        <v>0</v>
      </c>
      <c r="AE34" s="344">
        <f t="shared" si="19"/>
        <v>0</v>
      </c>
      <c r="AF34" s="345">
        <f t="shared" si="19"/>
        <v>0</v>
      </c>
      <c r="AG34" s="343">
        <f t="shared" si="19"/>
        <v>0</v>
      </c>
      <c r="AH34" s="344">
        <f t="shared" si="19"/>
        <v>0</v>
      </c>
      <c r="AI34" s="428">
        <f t="shared" si="19"/>
        <v>0</v>
      </c>
      <c r="AJ34" s="348">
        <f t="shared" si="19"/>
        <v>0</v>
      </c>
      <c r="AK34" s="345">
        <f t="shared" si="19"/>
        <v>0</v>
      </c>
      <c r="AL34" s="343">
        <f t="shared" si="19"/>
        <v>0</v>
      </c>
      <c r="AM34" s="348">
        <f t="shared" si="19"/>
        <v>0</v>
      </c>
      <c r="AN34" s="429">
        <f t="shared" si="19"/>
        <v>0</v>
      </c>
      <c r="AO34" s="344">
        <f t="shared" si="19"/>
        <v>0</v>
      </c>
      <c r="AP34" s="345">
        <f t="shared" si="19"/>
        <v>0</v>
      </c>
      <c r="AQ34" s="343">
        <f t="shared" si="19"/>
        <v>0</v>
      </c>
      <c r="AR34" s="344">
        <f t="shared" si="19"/>
        <v>0</v>
      </c>
      <c r="AS34" s="428">
        <f t="shared" si="19"/>
        <v>0</v>
      </c>
      <c r="AT34" s="348">
        <f t="shared" si="19"/>
        <v>0</v>
      </c>
      <c r="AU34" s="345">
        <f t="shared" si="19"/>
        <v>32</v>
      </c>
      <c r="AV34" s="343">
        <f t="shared" si="19"/>
        <v>0</v>
      </c>
      <c r="AW34" s="348">
        <f t="shared" si="19"/>
        <v>58</v>
      </c>
      <c r="AX34" s="429">
        <f t="shared" si="19"/>
        <v>3</v>
      </c>
      <c r="AY34" s="344">
        <f t="shared" si="19"/>
        <v>0</v>
      </c>
      <c r="AZ34" s="345">
        <f t="shared" si="19"/>
        <v>0</v>
      </c>
      <c r="BA34" s="343">
        <f t="shared" si="19"/>
        <v>0</v>
      </c>
      <c r="BB34" s="348">
        <f t="shared" si="19"/>
        <v>0</v>
      </c>
      <c r="BC34" s="343">
        <f t="shared" si="19"/>
        <v>0</v>
      </c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1"/>
      <c r="DA34" s="431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</row>
    <row r="35" spans="1:117" s="441" customFormat="1" ht="0" customHeight="1" hidden="1" thickBot="1">
      <c r="A35" s="613" t="s">
        <v>390</v>
      </c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614"/>
      <c r="AI35" s="614"/>
      <c r="AJ35" s="614"/>
      <c r="AK35" s="614"/>
      <c r="AL35" s="614"/>
      <c r="AM35" s="614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615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</row>
    <row r="36" spans="1:117" s="218" customFormat="1" ht="0" customHeight="1" hidden="1" thickBot="1">
      <c r="A36" s="324" t="s">
        <v>354</v>
      </c>
      <c r="B36" s="422" t="s">
        <v>361</v>
      </c>
      <c r="C36" s="358"/>
      <c r="D36" s="478"/>
      <c r="E36" s="359"/>
      <c r="F36" s="448"/>
      <c r="G36" s="327"/>
      <c r="H36" s="328"/>
      <c r="I36" s="303">
        <f>T36+Y36+AD36+AI36+AN36+AS36+AX36+BC36</f>
        <v>0</v>
      </c>
      <c r="J36" s="242">
        <f>I36*30</f>
        <v>0</v>
      </c>
      <c r="K36" s="221">
        <f>L36+M36+N36</f>
        <v>0</v>
      </c>
      <c r="L36" s="210">
        <f>P36+U36+Z36+AE36+AJ36+AO36+AT36+AY36</f>
        <v>0</v>
      </c>
      <c r="M36" s="208">
        <f>Q36+V36+AA36+AF36+AK36+AP36+AU36+AZ36</f>
        <v>0</v>
      </c>
      <c r="N36" s="209">
        <f>R36+W36+AB36+AG36+AL36+AQ36+AV36+BA36</f>
        <v>0</v>
      </c>
      <c r="O36" s="230">
        <f>J36-K36</f>
        <v>0</v>
      </c>
      <c r="P36" s="228"/>
      <c r="Q36" s="208"/>
      <c r="R36" s="209"/>
      <c r="S36" s="210">
        <f>T36*30-(P36+Q36+R36)</f>
        <v>0</v>
      </c>
      <c r="T36" s="423"/>
      <c r="U36" s="243"/>
      <c r="V36" s="208"/>
      <c r="W36" s="479"/>
      <c r="X36" s="210">
        <f>Y36*30-(U36+V36+W36)</f>
        <v>0</v>
      </c>
      <c r="Y36" s="424"/>
      <c r="Z36" s="243"/>
      <c r="AA36" s="208"/>
      <c r="AB36" s="479"/>
      <c r="AC36" s="210">
        <f>AD36*30-(Z36+AA36+AB36)</f>
        <v>0</v>
      </c>
      <c r="AD36" s="423"/>
      <c r="AE36" s="243"/>
      <c r="AF36" s="208"/>
      <c r="AG36" s="479"/>
      <c r="AH36" s="210">
        <f>AI36*30-(AE36+AF36+AG36)</f>
        <v>0</v>
      </c>
      <c r="AI36" s="424"/>
      <c r="AJ36" s="243"/>
      <c r="AK36" s="208"/>
      <c r="AL36" s="479"/>
      <c r="AM36" s="210">
        <f>AN36*30-(AJ36+AK36+AL36)</f>
        <v>0</v>
      </c>
      <c r="AN36" s="423"/>
      <c r="AO36" s="243"/>
      <c r="AP36" s="208"/>
      <c r="AQ36" s="479"/>
      <c r="AR36" s="210">
        <f>AS36*30-(AO36+AP36+AQ36)</f>
        <v>0</v>
      </c>
      <c r="AS36" s="424"/>
      <c r="AT36" s="243"/>
      <c r="AU36" s="208"/>
      <c r="AV36" s="479"/>
      <c r="AW36" s="210">
        <f>AX36*30-(AT36+AU36+AV36)</f>
        <v>0</v>
      </c>
      <c r="AX36" s="423"/>
      <c r="AY36" s="243"/>
      <c r="AZ36" s="208"/>
      <c r="BA36" s="479"/>
      <c r="BB36" s="210">
        <f>BC36*30-(AY36+AZ36+BA36)</f>
        <v>0</v>
      </c>
      <c r="BC36" s="423"/>
      <c r="BD36" s="426"/>
      <c r="BE36" s="427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</row>
    <row r="37" spans="1:117" s="218" customFormat="1" ht="0" customHeight="1" hidden="1" thickBot="1" thickTop="1">
      <c r="A37" s="611" t="s">
        <v>387</v>
      </c>
      <c r="B37" s="616"/>
      <c r="C37" s="458"/>
      <c r="D37" s="459"/>
      <c r="E37" s="459"/>
      <c r="F37" s="480"/>
      <c r="G37" s="464"/>
      <c r="H37" s="465"/>
      <c r="I37" s="344">
        <f aca="true" t="shared" si="20" ref="I37:BC37">SUM(I36:I36)</f>
        <v>0</v>
      </c>
      <c r="J37" s="216">
        <f t="shared" si="20"/>
        <v>0</v>
      </c>
      <c r="K37" s="214">
        <f t="shared" si="20"/>
        <v>0</v>
      </c>
      <c r="L37" s="212">
        <f t="shared" si="20"/>
        <v>0</v>
      </c>
      <c r="M37" s="213">
        <f t="shared" si="20"/>
        <v>0</v>
      </c>
      <c r="N37" s="214">
        <f t="shared" si="20"/>
        <v>0</v>
      </c>
      <c r="O37" s="241">
        <f t="shared" si="20"/>
        <v>0</v>
      </c>
      <c r="P37" s="231">
        <f t="shared" si="20"/>
        <v>0</v>
      </c>
      <c r="Q37" s="213">
        <f t="shared" si="20"/>
        <v>0</v>
      </c>
      <c r="R37" s="214">
        <f t="shared" si="20"/>
        <v>0</v>
      </c>
      <c r="S37" s="212">
        <f t="shared" si="20"/>
        <v>0</v>
      </c>
      <c r="T37" s="481">
        <f t="shared" si="20"/>
        <v>0</v>
      </c>
      <c r="U37" s="227">
        <f t="shared" si="20"/>
        <v>0</v>
      </c>
      <c r="V37" s="213">
        <f t="shared" si="20"/>
        <v>0</v>
      </c>
      <c r="W37" s="214">
        <f t="shared" si="20"/>
        <v>0</v>
      </c>
      <c r="X37" s="212">
        <f t="shared" si="20"/>
        <v>0</v>
      </c>
      <c r="Y37" s="481">
        <f t="shared" si="20"/>
        <v>0</v>
      </c>
      <c r="Z37" s="231">
        <f t="shared" si="20"/>
        <v>0</v>
      </c>
      <c r="AA37" s="213">
        <f t="shared" si="20"/>
        <v>0</v>
      </c>
      <c r="AB37" s="214">
        <f t="shared" si="20"/>
        <v>0</v>
      </c>
      <c r="AC37" s="212">
        <f t="shared" si="20"/>
        <v>0</v>
      </c>
      <c r="AD37" s="481">
        <f t="shared" si="20"/>
        <v>0</v>
      </c>
      <c r="AE37" s="227">
        <f t="shared" si="20"/>
        <v>0</v>
      </c>
      <c r="AF37" s="213">
        <f t="shared" si="20"/>
        <v>0</v>
      </c>
      <c r="AG37" s="214">
        <f t="shared" si="20"/>
        <v>0</v>
      </c>
      <c r="AH37" s="212">
        <f t="shared" si="20"/>
        <v>0</v>
      </c>
      <c r="AI37" s="481">
        <f t="shared" si="20"/>
        <v>0</v>
      </c>
      <c r="AJ37" s="231">
        <f t="shared" si="20"/>
        <v>0</v>
      </c>
      <c r="AK37" s="213">
        <f t="shared" si="20"/>
        <v>0</v>
      </c>
      <c r="AL37" s="214">
        <f t="shared" si="20"/>
        <v>0</v>
      </c>
      <c r="AM37" s="212">
        <f t="shared" si="20"/>
        <v>0</v>
      </c>
      <c r="AN37" s="481">
        <f t="shared" si="20"/>
        <v>0</v>
      </c>
      <c r="AO37" s="227">
        <f t="shared" si="20"/>
        <v>0</v>
      </c>
      <c r="AP37" s="213">
        <f t="shared" si="20"/>
        <v>0</v>
      </c>
      <c r="AQ37" s="214">
        <f t="shared" si="20"/>
        <v>0</v>
      </c>
      <c r="AR37" s="212">
        <f t="shared" si="20"/>
        <v>0</v>
      </c>
      <c r="AS37" s="481">
        <f t="shared" si="20"/>
        <v>0</v>
      </c>
      <c r="AT37" s="231">
        <f t="shared" si="20"/>
        <v>0</v>
      </c>
      <c r="AU37" s="213">
        <f t="shared" si="20"/>
        <v>0</v>
      </c>
      <c r="AV37" s="214">
        <f t="shared" si="20"/>
        <v>0</v>
      </c>
      <c r="AW37" s="212">
        <f t="shared" si="20"/>
        <v>0</v>
      </c>
      <c r="AX37" s="481">
        <f t="shared" si="20"/>
        <v>0</v>
      </c>
      <c r="AY37" s="227">
        <f t="shared" si="20"/>
        <v>0</v>
      </c>
      <c r="AZ37" s="213">
        <f t="shared" si="20"/>
        <v>0</v>
      </c>
      <c r="BA37" s="214">
        <f t="shared" si="20"/>
        <v>0</v>
      </c>
      <c r="BB37" s="212">
        <f t="shared" si="20"/>
        <v>0</v>
      </c>
      <c r="BC37" s="481">
        <f t="shared" si="20"/>
        <v>0</v>
      </c>
      <c r="BD37" s="617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</row>
    <row r="38" spans="1:117" s="218" customFormat="1" ht="21.75" customHeight="1" thickBot="1" thickTop="1">
      <c r="A38" s="618" t="s">
        <v>273</v>
      </c>
      <c r="B38" s="619"/>
      <c r="C38" s="344">
        <f aca="true" t="shared" si="21" ref="C38:AH38">C37+C34+C31+C14</f>
        <v>3</v>
      </c>
      <c r="D38" s="345">
        <f t="shared" si="21"/>
        <v>15</v>
      </c>
      <c r="E38" s="345">
        <f t="shared" si="21"/>
        <v>0</v>
      </c>
      <c r="F38" s="343">
        <f t="shared" si="21"/>
        <v>0</v>
      </c>
      <c r="G38" s="482">
        <f t="shared" si="21"/>
        <v>0</v>
      </c>
      <c r="H38" s="483">
        <f t="shared" si="21"/>
        <v>0</v>
      </c>
      <c r="I38" s="344">
        <f t="shared" si="21"/>
        <v>60</v>
      </c>
      <c r="J38" s="342">
        <f t="shared" si="21"/>
        <v>1800</v>
      </c>
      <c r="K38" s="537">
        <f t="shared" si="21"/>
        <v>624</v>
      </c>
      <c r="L38" s="538">
        <f t="shared" si="21"/>
        <v>256</v>
      </c>
      <c r="M38" s="539">
        <f t="shared" si="21"/>
        <v>320</v>
      </c>
      <c r="N38" s="537">
        <f t="shared" si="21"/>
        <v>48</v>
      </c>
      <c r="O38" s="540">
        <f t="shared" si="21"/>
        <v>1176</v>
      </c>
      <c r="P38" s="541">
        <f t="shared" si="21"/>
        <v>48</v>
      </c>
      <c r="Q38" s="539">
        <f t="shared" si="21"/>
        <v>64</v>
      </c>
      <c r="R38" s="537">
        <f t="shared" si="21"/>
        <v>16</v>
      </c>
      <c r="S38" s="538">
        <f t="shared" si="21"/>
        <v>232</v>
      </c>
      <c r="T38" s="537">
        <f t="shared" si="21"/>
        <v>12</v>
      </c>
      <c r="U38" s="538">
        <f t="shared" si="21"/>
        <v>48</v>
      </c>
      <c r="V38" s="539">
        <f t="shared" si="21"/>
        <v>64</v>
      </c>
      <c r="W38" s="542">
        <f t="shared" si="21"/>
        <v>16</v>
      </c>
      <c r="X38" s="538">
        <f t="shared" si="21"/>
        <v>232</v>
      </c>
      <c r="Y38" s="543">
        <f t="shared" si="21"/>
        <v>12</v>
      </c>
      <c r="Z38" s="544">
        <f t="shared" si="21"/>
        <v>64</v>
      </c>
      <c r="AA38" s="539">
        <f t="shared" si="21"/>
        <v>64</v>
      </c>
      <c r="AB38" s="542">
        <f t="shared" si="21"/>
        <v>16</v>
      </c>
      <c r="AC38" s="538">
        <f t="shared" si="21"/>
        <v>276</v>
      </c>
      <c r="AD38" s="537">
        <f t="shared" si="21"/>
        <v>14</v>
      </c>
      <c r="AE38" s="544">
        <f t="shared" si="21"/>
        <v>32</v>
      </c>
      <c r="AF38" s="539">
        <f t="shared" si="21"/>
        <v>64</v>
      </c>
      <c r="AG38" s="542">
        <f t="shared" si="21"/>
        <v>0</v>
      </c>
      <c r="AH38" s="538">
        <f t="shared" si="21"/>
        <v>174</v>
      </c>
      <c r="AI38" s="543">
        <f aca="true" t="shared" si="22" ref="AI38:BC38">AI37+AI34+AI31+AI14</f>
        <v>9</v>
      </c>
      <c r="AJ38" s="544">
        <f t="shared" si="22"/>
        <v>32</v>
      </c>
      <c r="AK38" s="539">
        <f t="shared" si="22"/>
        <v>16</v>
      </c>
      <c r="AL38" s="542">
        <f t="shared" si="22"/>
        <v>0</v>
      </c>
      <c r="AM38" s="538">
        <f t="shared" si="22"/>
        <v>102</v>
      </c>
      <c r="AN38" s="537">
        <f t="shared" si="22"/>
        <v>5</v>
      </c>
      <c r="AO38" s="544">
        <f t="shared" si="22"/>
        <v>32</v>
      </c>
      <c r="AP38" s="539">
        <f t="shared" si="22"/>
        <v>16</v>
      </c>
      <c r="AQ38" s="542">
        <f t="shared" si="22"/>
        <v>0</v>
      </c>
      <c r="AR38" s="538">
        <f t="shared" si="22"/>
        <v>102</v>
      </c>
      <c r="AS38" s="543">
        <f t="shared" si="22"/>
        <v>5</v>
      </c>
      <c r="AT38" s="544">
        <f t="shared" si="22"/>
        <v>0</v>
      </c>
      <c r="AU38" s="539">
        <f t="shared" si="22"/>
        <v>32</v>
      </c>
      <c r="AV38" s="542">
        <f t="shared" si="22"/>
        <v>0</v>
      </c>
      <c r="AW38" s="538">
        <f t="shared" si="22"/>
        <v>58</v>
      </c>
      <c r="AX38" s="537">
        <f t="shared" si="22"/>
        <v>3</v>
      </c>
      <c r="AY38" s="544">
        <f t="shared" si="22"/>
        <v>0</v>
      </c>
      <c r="AZ38" s="539">
        <f t="shared" si="22"/>
        <v>0</v>
      </c>
      <c r="BA38" s="542">
        <f t="shared" si="22"/>
        <v>0</v>
      </c>
      <c r="BB38" s="538">
        <f t="shared" si="22"/>
        <v>0</v>
      </c>
      <c r="BC38" s="537">
        <f t="shared" si="22"/>
        <v>0</v>
      </c>
      <c r="BD38" s="617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</row>
    <row r="39" spans="1:117" s="441" customFormat="1" ht="22.5" customHeight="1" thickBot="1">
      <c r="A39" s="624" t="s">
        <v>344</v>
      </c>
      <c r="B39" s="624"/>
      <c r="C39" s="206"/>
      <c r="D39" s="206"/>
      <c r="E39" s="206"/>
      <c r="F39" s="206"/>
      <c r="G39" s="360"/>
      <c r="H39" s="360"/>
      <c r="I39" s="206"/>
      <c r="J39" s="484"/>
      <c r="K39" s="625" t="s">
        <v>328</v>
      </c>
      <c r="L39" s="626"/>
      <c r="M39" s="626"/>
      <c r="N39" s="626"/>
      <c r="O39" s="627"/>
      <c r="P39" s="622">
        <f>P38+Q38+R38</f>
        <v>128</v>
      </c>
      <c r="Q39" s="602"/>
      <c r="R39" s="602"/>
      <c r="S39" s="578"/>
      <c r="T39" s="603"/>
      <c r="U39" s="622">
        <f>U38+V38+W38</f>
        <v>128</v>
      </c>
      <c r="V39" s="602"/>
      <c r="W39" s="602"/>
      <c r="X39" s="578"/>
      <c r="Y39" s="623"/>
      <c r="Z39" s="581">
        <f>Z38+AA38+AB38</f>
        <v>144</v>
      </c>
      <c r="AA39" s="620"/>
      <c r="AB39" s="620"/>
      <c r="AC39" s="621"/>
      <c r="AD39" s="621"/>
      <c r="AE39" s="622">
        <f>AE38+AF38+AG38</f>
        <v>96</v>
      </c>
      <c r="AF39" s="602"/>
      <c r="AG39" s="602"/>
      <c r="AH39" s="578"/>
      <c r="AI39" s="623"/>
      <c r="AJ39" s="601">
        <f>AJ38+AK38+AL38</f>
        <v>48</v>
      </c>
      <c r="AK39" s="602"/>
      <c r="AL39" s="602"/>
      <c r="AM39" s="578"/>
      <c r="AN39" s="603"/>
      <c r="AO39" s="622">
        <f>AO38+AP38+AQ38</f>
        <v>48</v>
      </c>
      <c r="AP39" s="602"/>
      <c r="AQ39" s="602"/>
      <c r="AR39" s="578"/>
      <c r="AS39" s="578"/>
      <c r="AT39" s="601">
        <f>AT38+AU38+AV38</f>
        <v>32</v>
      </c>
      <c r="AU39" s="602"/>
      <c r="AV39" s="602"/>
      <c r="AW39" s="578"/>
      <c r="AX39" s="603"/>
      <c r="AY39" s="622">
        <f>AY38+AZ38+BA38</f>
        <v>0</v>
      </c>
      <c r="AZ39" s="602"/>
      <c r="BA39" s="602"/>
      <c r="BB39" s="578"/>
      <c r="BC39" s="603"/>
      <c r="BD39" s="546">
        <f>SUM(P39:BC39)</f>
        <v>624</v>
      </c>
      <c r="BE39" s="485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</row>
    <row r="40" spans="1:117" s="218" customFormat="1" ht="20.25" customHeight="1" thickBot="1">
      <c r="A40" s="486" t="s">
        <v>343</v>
      </c>
      <c r="B40" s="574" t="s">
        <v>347</v>
      </c>
      <c r="C40" s="574"/>
      <c r="D40" s="196"/>
      <c r="E40" s="205"/>
      <c r="F40" s="205"/>
      <c r="G40" s="361"/>
      <c r="H40" s="361"/>
      <c r="I40" s="205"/>
      <c r="J40" s="362"/>
      <c r="K40" s="575" t="s">
        <v>262</v>
      </c>
      <c r="L40" s="576"/>
      <c r="M40" s="576"/>
      <c r="N40" s="576"/>
      <c r="O40" s="577"/>
      <c r="P40" s="578"/>
      <c r="Q40" s="579"/>
      <c r="R40" s="579"/>
      <c r="S40" s="579"/>
      <c r="T40" s="579"/>
      <c r="U40" s="580">
        <v>1</v>
      </c>
      <c r="V40" s="579"/>
      <c r="W40" s="579"/>
      <c r="X40" s="579"/>
      <c r="Y40" s="581"/>
      <c r="Z40" s="579">
        <v>1</v>
      </c>
      <c r="AA40" s="579"/>
      <c r="AB40" s="579"/>
      <c r="AC40" s="579"/>
      <c r="AD40" s="579"/>
      <c r="AE40" s="580">
        <v>1</v>
      </c>
      <c r="AF40" s="579"/>
      <c r="AG40" s="579"/>
      <c r="AH40" s="579"/>
      <c r="AI40" s="581"/>
      <c r="AJ40" s="579"/>
      <c r="AK40" s="579"/>
      <c r="AL40" s="579"/>
      <c r="AM40" s="579"/>
      <c r="AN40" s="579"/>
      <c r="AO40" s="580"/>
      <c r="AP40" s="579"/>
      <c r="AQ40" s="579"/>
      <c r="AR40" s="579"/>
      <c r="AS40" s="579"/>
      <c r="AT40" s="601"/>
      <c r="AU40" s="602"/>
      <c r="AV40" s="602"/>
      <c r="AW40" s="578"/>
      <c r="AX40" s="603"/>
      <c r="AY40" s="580"/>
      <c r="AZ40" s="579"/>
      <c r="BA40" s="579"/>
      <c r="BB40" s="579"/>
      <c r="BC40" s="593"/>
      <c r="BD40" s="536">
        <f>SUM(P40:BC40)</f>
        <v>3</v>
      </c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7" s="218" customFormat="1" ht="18" customHeight="1" thickBot="1">
      <c r="A41" s="487"/>
      <c r="B41" s="574"/>
      <c r="C41" s="574"/>
      <c r="D41" s="203"/>
      <c r="E41" s="206"/>
      <c r="F41" s="206"/>
      <c r="G41" s="363"/>
      <c r="H41" s="363"/>
      <c r="I41" s="206"/>
      <c r="J41" s="363"/>
      <c r="K41" s="594" t="s">
        <v>129</v>
      </c>
      <c r="L41" s="595"/>
      <c r="M41" s="595"/>
      <c r="N41" s="595"/>
      <c r="O41" s="596"/>
      <c r="P41" s="597">
        <v>4</v>
      </c>
      <c r="Q41" s="598"/>
      <c r="R41" s="598"/>
      <c r="S41" s="598"/>
      <c r="T41" s="598"/>
      <c r="U41" s="599">
        <v>3</v>
      </c>
      <c r="V41" s="598"/>
      <c r="W41" s="598"/>
      <c r="X41" s="598"/>
      <c r="Y41" s="600"/>
      <c r="Z41" s="598">
        <v>3</v>
      </c>
      <c r="AA41" s="598"/>
      <c r="AB41" s="598"/>
      <c r="AC41" s="598"/>
      <c r="AD41" s="598"/>
      <c r="AE41" s="599">
        <v>2</v>
      </c>
      <c r="AF41" s="598"/>
      <c r="AG41" s="598"/>
      <c r="AH41" s="598"/>
      <c r="AI41" s="600"/>
      <c r="AJ41" s="598">
        <v>1</v>
      </c>
      <c r="AK41" s="598"/>
      <c r="AL41" s="598"/>
      <c r="AM41" s="598"/>
      <c r="AN41" s="598"/>
      <c r="AO41" s="599">
        <v>1</v>
      </c>
      <c r="AP41" s="598"/>
      <c r="AQ41" s="598"/>
      <c r="AR41" s="598"/>
      <c r="AS41" s="598"/>
      <c r="AT41" s="604">
        <v>1</v>
      </c>
      <c r="AU41" s="605"/>
      <c r="AV41" s="605"/>
      <c r="AW41" s="606"/>
      <c r="AX41" s="607"/>
      <c r="AY41" s="608"/>
      <c r="AZ41" s="609"/>
      <c r="BA41" s="609"/>
      <c r="BB41" s="609"/>
      <c r="BC41" s="610"/>
      <c r="BD41" s="545">
        <f>SUM(P41:BC41)</f>
        <v>15</v>
      </c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</row>
    <row r="42" spans="1:56" s="488" customFormat="1" ht="18" customHeight="1">
      <c r="A42" s="487"/>
      <c r="B42" s="574"/>
      <c r="C42" s="574"/>
      <c r="D42" s="196"/>
      <c r="E42" s="365"/>
      <c r="F42" s="365"/>
      <c r="G42" s="366"/>
      <c r="H42" s="366"/>
      <c r="I42" s="365"/>
      <c r="J42" s="366"/>
      <c r="K42" s="582" t="s">
        <v>32</v>
      </c>
      <c r="L42" s="583"/>
      <c r="M42" s="583"/>
      <c r="N42" s="583"/>
      <c r="O42" s="583"/>
      <c r="P42" s="588">
        <v>1</v>
      </c>
      <c r="Q42" s="588"/>
      <c r="R42" s="588"/>
      <c r="S42" s="572"/>
      <c r="T42" s="572"/>
      <c r="U42" s="571">
        <v>2</v>
      </c>
      <c r="V42" s="588"/>
      <c r="W42" s="588"/>
      <c r="X42" s="572"/>
      <c r="Y42" s="589"/>
      <c r="Z42" s="590">
        <v>3</v>
      </c>
      <c r="AA42" s="588"/>
      <c r="AB42" s="588"/>
      <c r="AC42" s="572"/>
      <c r="AD42" s="572"/>
      <c r="AE42" s="571">
        <v>4</v>
      </c>
      <c r="AF42" s="588"/>
      <c r="AG42" s="588"/>
      <c r="AH42" s="572"/>
      <c r="AI42" s="589"/>
      <c r="AJ42" s="590">
        <v>5</v>
      </c>
      <c r="AK42" s="588"/>
      <c r="AL42" s="588"/>
      <c r="AM42" s="572"/>
      <c r="AN42" s="572"/>
      <c r="AO42" s="571">
        <v>6</v>
      </c>
      <c r="AP42" s="572"/>
      <c r="AQ42" s="572"/>
      <c r="AR42" s="572"/>
      <c r="AS42" s="572"/>
      <c r="AT42" s="591">
        <v>7</v>
      </c>
      <c r="AU42" s="592"/>
      <c r="AV42" s="592"/>
      <c r="AW42" s="585"/>
      <c r="AX42" s="586"/>
      <c r="AY42" s="584">
        <v>8</v>
      </c>
      <c r="AZ42" s="585"/>
      <c r="BA42" s="585"/>
      <c r="BB42" s="585"/>
      <c r="BC42" s="586"/>
      <c r="BD42" s="440"/>
    </row>
    <row r="43" spans="1:117" s="218" customFormat="1" ht="21.75" customHeight="1">
      <c r="A43" s="196"/>
      <c r="B43" s="421"/>
      <c r="C43" s="217"/>
      <c r="E43" s="217"/>
      <c r="F43" s="217"/>
      <c r="G43" s="220"/>
      <c r="H43" s="220"/>
      <c r="I43" s="217"/>
      <c r="J43" s="220"/>
      <c r="L43" s="421"/>
      <c r="M43" s="421"/>
      <c r="N43" s="421"/>
      <c r="O43" s="421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  <c r="AI43" s="587"/>
      <c r="AJ43" s="587"/>
      <c r="AK43" s="587"/>
      <c r="AL43" s="587"/>
      <c r="AM43" s="587"/>
      <c r="AN43" s="587"/>
      <c r="AO43" s="587"/>
      <c r="AP43" s="587"/>
      <c r="AQ43" s="587"/>
      <c r="AR43" s="587"/>
      <c r="AS43" s="587"/>
      <c r="AT43" s="587"/>
      <c r="AU43" s="587"/>
      <c r="AV43" s="587"/>
      <c r="AW43" s="587"/>
      <c r="AX43" s="587"/>
      <c r="AY43" s="587"/>
      <c r="AZ43" s="587"/>
      <c r="BA43" s="587"/>
      <c r="BB43" s="587"/>
      <c r="BC43" s="587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</row>
    <row r="44" spans="1:55" s="497" customFormat="1" ht="18.75" customHeight="1">
      <c r="A44" s="489"/>
      <c r="B44" s="490" t="s">
        <v>355</v>
      </c>
      <c r="C44" s="491"/>
      <c r="D44" s="491"/>
      <c r="E44" s="491"/>
      <c r="F44" s="491"/>
      <c r="G44" s="492"/>
      <c r="H44" s="493"/>
      <c r="I44" s="494"/>
      <c r="J44" s="493"/>
      <c r="K44" s="495"/>
      <c r="L44" s="495"/>
      <c r="M44" s="573" t="s">
        <v>356</v>
      </c>
      <c r="N44" s="573"/>
      <c r="O44" s="573"/>
      <c r="P44" s="573"/>
      <c r="Q44" s="573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6"/>
      <c r="AU44" s="320"/>
      <c r="AV44" s="320"/>
      <c r="AW44" s="320"/>
      <c r="AX44" s="320"/>
      <c r="AY44" s="320"/>
      <c r="AZ44" s="320"/>
      <c r="BA44" s="320"/>
      <c r="BB44" s="320"/>
      <c r="BC44" s="320"/>
    </row>
    <row r="45" spans="1:117" s="218" customFormat="1" ht="18.75" customHeight="1">
      <c r="A45" s="196"/>
      <c r="B45" s="421"/>
      <c r="C45" s="570" t="s">
        <v>322</v>
      </c>
      <c r="D45" s="570"/>
      <c r="E45" s="570"/>
      <c r="F45" s="570"/>
      <c r="G45" s="570"/>
      <c r="H45" s="570" t="s">
        <v>323</v>
      </c>
      <c r="I45" s="570"/>
      <c r="J45" s="570"/>
      <c r="K45" s="570"/>
      <c r="L45" s="570"/>
      <c r="M45" s="570" t="s">
        <v>324</v>
      </c>
      <c r="N45" s="570"/>
      <c r="O45" s="570"/>
      <c r="P45" s="570"/>
      <c r="Q45" s="570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21"/>
      <c r="AT45" s="499"/>
      <c r="AU45" s="232"/>
      <c r="AV45" s="232"/>
      <c r="AW45" s="232"/>
      <c r="AX45" s="232"/>
      <c r="AY45" s="232"/>
      <c r="AZ45" s="232"/>
      <c r="BA45" s="232"/>
      <c r="BB45" s="232"/>
      <c r="BC45" s="232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</row>
    <row r="46" spans="1:117" s="218" customFormat="1" ht="18.75" customHeight="1">
      <c r="A46" s="196"/>
      <c r="B46" s="421"/>
      <c r="C46" s="498"/>
      <c r="D46" s="498"/>
      <c r="E46" s="498"/>
      <c r="F46" s="498"/>
      <c r="G46" s="498"/>
      <c r="H46" s="498"/>
      <c r="I46" s="500"/>
      <c r="J46" s="498"/>
      <c r="K46" s="498"/>
      <c r="L46" s="498"/>
      <c r="M46" s="498"/>
      <c r="N46" s="498"/>
      <c r="O46" s="498"/>
      <c r="P46" s="498"/>
      <c r="Q46" s="498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99"/>
      <c r="AU46" s="232"/>
      <c r="AV46" s="232"/>
      <c r="AW46" s="232"/>
      <c r="AX46" s="232"/>
      <c r="AY46" s="232"/>
      <c r="AZ46" s="232"/>
      <c r="BA46" s="232"/>
      <c r="BB46" s="232"/>
      <c r="BC46" s="232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</row>
    <row r="47" spans="1:55" s="497" customFormat="1" ht="18.75" customHeight="1">
      <c r="A47" s="489"/>
      <c r="B47" s="490" t="s">
        <v>325</v>
      </c>
      <c r="C47" s="491"/>
      <c r="D47" s="491"/>
      <c r="E47" s="491"/>
      <c r="F47" s="491"/>
      <c r="G47" s="492"/>
      <c r="H47" s="493"/>
      <c r="I47" s="494"/>
      <c r="J47" s="493"/>
      <c r="K47" s="495"/>
      <c r="L47" s="495"/>
      <c r="M47" s="573" t="s">
        <v>326</v>
      </c>
      <c r="N47" s="573"/>
      <c r="O47" s="573"/>
      <c r="P47" s="573"/>
      <c r="Q47" s="573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6"/>
      <c r="AU47" s="320"/>
      <c r="AV47" s="320"/>
      <c r="AW47" s="320"/>
      <c r="AX47" s="320"/>
      <c r="AY47" s="320"/>
      <c r="AZ47" s="320"/>
      <c r="BA47" s="320"/>
      <c r="BB47" s="320"/>
      <c r="BC47" s="320"/>
    </row>
    <row r="48" spans="1:117" s="218" customFormat="1" ht="18.75" customHeight="1">
      <c r="A48" s="196"/>
      <c r="B48" s="421"/>
      <c r="C48" s="570" t="s">
        <v>322</v>
      </c>
      <c r="D48" s="570"/>
      <c r="E48" s="570"/>
      <c r="F48" s="570"/>
      <c r="G48" s="570"/>
      <c r="H48" s="570" t="s">
        <v>323</v>
      </c>
      <c r="I48" s="570"/>
      <c r="J48" s="570"/>
      <c r="K48" s="570"/>
      <c r="L48" s="570"/>
      <c r="M48" s="570" t="s">
        <v>324</v>
      </c>
      <c r="N48" s="570"/>
      <c r="O48" s="570"/>
      <c r="P48" s="570"/>
      <c r="Q48" s="570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1"/>
      <c r="AS48" s="421"/>
      <c r="AT48" s="499"/>
      <c r="AU48" s="232"/>
      <c r="AV48" s="232"/>
      <c r="AW48" s="232"/>
      <c r="AX48" s="232"/>
      <c r="AY48" s="232"/>
      <c r="AZ48" s="232"/>
      <c r="BA48" s="232"/>
      <c r="BB48" s="232"/>
      <c r="BC48" s="232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</row>
    <row r="49" spans="1:117" s="218" customFormat="1" ht="18.75" customHeight="1">
      <c r="A49" s="196"/>
      <c r="B49" s="421"/>
      <c r="C49" s="498"/>
      <c r="D49" s="498"/>
      <c r="E49" s="498"/>
      <c r="F49" s="498"/>
      <c r="G49" s="498"/>
      <c r="H49" s="498"/>
      <c r="I49" s="500"/>
      <c r="J49" s="498"/>
      <c r="K49" s="498"/>
      <c r="L49" s="498"/>
      <c r="M49" s="498"/>
      <c r="N49" s="498"/>
      <c r="O49" s="498"/>
      <c r="P49" s="498"/>
      <c r="Q49" s="498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1"/>
      <c r="AS49" s="421"/>
      <c r="AT49" s="499"/>
      <c r="AU49" s="232"/>
      <c r="AV49" s="232"/>
      <c r="AW49" s="232"/>
      <c r="AX49" s="232"/>
      <c r="AY49" s="232"/>
      <c r="AZ49" s="232"/>
      <c r="BA49" s="232"/>
      <c r="BB49" s="232"/>
      <c r="BC49" s="232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</row>
    <row r="50" spans="1:55" s="497" customFormat="1" ht="18.75" customHeight="1">
      <c r="A50" s="489"/>
      <c r="B50" s="490" t="s">
        <v>357</v>
      </c>
      <c r="C50" s="491"/>
      <c r="D50" s="491"/>
      <c r="E50" s="491"/>
      <c r="F50" s="491"/>
      <c r="G50" s="492"/>
      <c r="H50" s="493"/>
      <c r="I50" s="494"/>
      <c r="J50" s="493"/>
      <c r="K50" s="495"/>
      <c r="L50" s="495"/>
      <c r="M50" s="573" t="s">
        <v>388</v>
      </c>
      <c r="N50" s="573"/>
      <c r="O50" s="573"/>
      <c r="P50" s="573"/>
      <c r="Q50" s="573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6"/>
      <c r="AU50" s="320"/>
      <c r="AV50" s="320"/>
      <c r="AW50" s="320"/>
      <c r="AX50" s="320"/>
      <c r="AY50" s="320"/>
      <c r="AZ50" s="320"/>
      <c r="BA50" s="320"/>
      <c r="BB50" s="320"/>
      <c r="BC50" s="320"/>
    </row>
    <row r="51" spans="1:117" s="218" customFormat="1" ht="18.75" customHeight="1">
      <c r="A51" s="196"/>
      <c r="B51" s="421"/>
      <c r="C51" s="570" t="s">
        <v>322</v>
      </c>
      <c r="D51" s="570"/>
      <c r="E51" s="570"/>
      <c r="F51" s="570"/>
      <c r="G51" s="570"/>
      <c r="H51" s="570" t="s">
        <v>323</v>
      </c>
      <c r="I51" s="570"/>
      <c r="J51" s="570"/>
      <c r="K51" s="570"/>
      <c r="L51" s="570"/>
      <c r="M51" s="570" t="s">
        <v>324</v>
      </c>
      <c r="N51" s="570"/>
      <c r="O51" s="570"/>
      <c r="P51" s="570"/>
      <c r="Q51" s="570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21"/>
      <c r="AT51" s="499"/>
      <c r="AU51" s="232"/>
      <c r="AV51" s="232"/>
      <c r="AW51" s="232"/>
      <c r="AX51" s="232"/>
      <c r="AY51" s="232"/>
      <c r="AZ51" s="232"/>
      <c r="BA51" s="232"/>
      <c r="BB51" s="232"/>
      <c r="BC51" s="232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</row>
    <row r="52" spans="1:117" s="218" customFormat="1" ht="18.75" customHeight="1">
      <c r="A52" s="196"/>
      <c r="B52" s="421"/>
      <c r="C52" s="498"/>
      <c r="D52" s="498"/>
      <c r="E52" s="498"/>
      <c r="F52" s="498"/>
      <c r="G52" s="498"/>
      <c r="H52" s="498"/>
      <c r="I52" s="500"/>
      <c r="J52" s="498"/>
      <c r="K52" s="498"/>
      <c r="L52" s="498"/>
      <c r="M52" s="498"/>
      <c r="N52" s="498"/>
      <c r="O52" s="498"/>
      <c r="P52" s="498"/>
      <c r="Q52" s="498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99"/>
      <c r="AU52" s="232"/>
      <c r="AV52" s="232"/>
      <c r="AW52" s="232"/>
      <c r="AX52" s="232"/>
      <c r="AY52" s="232"/>
      <c r="AZ52" s="232"/>
      <c r="BA52" s="232"/>
      <c r="BB52" s="232"/>
      <c r="BC52" s="232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</row>
    <row r="53" spans="1:55" s="497" customFormat="1" ht="18.75" customHeight="1">
      <c r="A53" s="489"/>
      <c r="B53" s="490" t="s">
        <v>358</v>
      </c>
      <c r="C53" s="491"/>
      <c r="D53" s="491"/>
      <c r="E53" s="491"/>
      <c r="F53" s="491"/>
      <c r="G53" s="492"/>
      <c r="H53" s="493"/>
      <c r="I53" s="494"/>
      <c r="J53" s="493"/>
      <c r="K53" s="495"/>
      <c r="L53" s="495"/>
      <c r="M53" s="573" t="s">
        <v>327</v>
      </c>
      <c r="N53" s="573"/>
      <c r="O53" s="573"/>
      <c r="P53" s="573"/>
      <c r="Q53" s="573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6"/>
      <c r="AU53" s="320"/>
      <c r="AV53" s="320"/>
      <c r="AW53" s="320"/>
      <c r="AX53" s="320"/>
      <c r="AY53" s="320"/>
      <c r="AZ53" s="320"/>
      <c r="BA53" s="320"/>
      <c r="BB53" s="320"/>
      <c r="BC53" s="320"/>
    </row>
    <row r="54" spans="1:117" s="218" customFormat="1" ht="18.75" customHeight="1">
      <c r="A54" s="196"/>
      <c r="B54" s="421"/>
      <c r="C54" s="570" t="s">
        <v>322</v>
      </c>
      <c r="D54" s="570"/>
      <c r="E54" s="570"/>
      <c r="F54" s="570"/>
      <c r="G54" s="570"/>
      <c r="H54" s="570" t="s">
        <v>323</v>
      </c>
      <c r="I54" s="570"/>
      <c r="J54" s="570"/>
      <c r="K54" s="570"/>
      <c r="L54" s="570"/>
      <c r="M54" s="570" t="s">
        <v>324</v>
      </c>
      <c r="N54" s="570"/>
      <c r="O54" s="570"/>
      <c r="P54" s="570"/>
      <c r="Q54" s="570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1"/>
      <c r="AT54" s="499"/>
      <c r="AU54" s="232"/>
      <c r="AV54" s="232"/>
      <c r="AW54" s="232"/>
      <c r="AX54" s="232"/>
      <c r="AY54" s="232"/>
      <c r="AZ54" s="232"/>
      <c r="BA54" s="232"/>
      <c r="BB54" s="232"/>
      <c r="BC54" s="232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</row>
    <row r="55" spans="1:117" s="218" customFormat="1" ht="18.75" customHeight="1">
      <c r="A55" s="196"/>
      <c r="B55" s="421"/>
      <c r="C55" s="498"/>
      <c r="D55" s="498"/>
      <c r="E55" s="498"/>
      <c r="F55" s="498"/>
      <c r="G55" s="498"/>
      <c r="H55" s="498"/>
      <c r="I55" s="500"/>
      <c r="J55" s="498"/>
      <c r="K55" s="498"/>
      <c r="L55" s="498"/>
      <c r="M55" s="498"/>
      <c r="N55" s="498"/>
      <c r="O55" s="498"/>
      <c r="P55" s="498"/>
      <c r="Q55" s="498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99"/>
      <c r="AU55" s="232"/>
      <c r="AV55" s="232"/>
      <c r="AW55" s="232"/>
      <c r="AX55" s="232"/>
      <c r="AY55" s="232"/>
      <c r="AZ55" s="232"/>
      <c r="BA55" s="232"/>
      <c r="BB55" s="232"/>
      <c r="BC55" s="232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</row>
    <row r="56" spans="2:55" s="218" customFormat="1" ht="17.25">
      <c r="B56" s="369"/>
      <c r="C56" s="368"/>
      <c r="D56" s="369"/>
      <c r="E56" s="368"/>
      <c r="F56" s="368"/>
      <c r="G56" s="370"/>
      <c r="H56" s="370"/>
      <c r="I56" s="368"/>
      <c r="J56" s="370"/>
      <c r="K56" s="369"/>
      <c r="L56" s="369"/>
      <c r="M56" s="369"/>
      <c r="N56" s="369"/>
      <c r="O56" s="369"/>
      <c r="P56" s="233"/>
      <c r="Q56" s="233"/>
      <c r="R56" s="233"/>
      <c r="S56" s="233"/>
      <c r="T56" s="499"/>
      <c r="U56" s="233"/>
      <c r="V56" s="233"/>
      <c r="W56" s="233"/>
      <c r="X56" s="233"/>
      <c r="Y56" s="499"/>
      <c r="Z56" s="233"/>
      <c r="AA56" s="233"/>
      <c r="AB56" s="233"/>
      <c r="AC56" s="233"/>
      <c r="AD56" s="499"/>
      <c r="AE56" s="233"/>
      <c r="AF56" s="233"/>
      <c r="AG56" s="233"/>
      <c r="AH56" s="233"/>
      <c r="AI56" s="499"/>
      <c r="AJ56" s="233"/>
      <c r="AK56" s="233"/>
      <c r="AL56" s="233"/>
      <c r="AM56" s="233"/>
      <c r="AN56" s="499"/>
      <c r="AO56" s="233"/>
      <c r="AP56" s="233"/>
      <c r="AQ56" s="233"/>
      <c r="AR56" s="233"/>
      <c r="AS56" s="499"/>
      <c r="AT56" s="233"/>
      <c r="AU56" s="233"/>
      <c r="AV56" s="233"/>
      <c r="AW56" s="233"/>
      <c r="AX56" s="499"/>
      <c r="AY56" s="233"/>
      <c r="AZ56" s="233"/>
      <c r="BA56" s="233"/>
      <c r="BB56" s="233"/>
      <c r="BC56" s="499"/>
    </row>
    <row r="57" spans="2:55" s="218" customFormat="1" ht="17.25">
      <c r="B57" s="369"/>
      <c r="C57" s="368"/>
      <c r="D57" s="369"/>
      <c r="E57" s="368"/>
      <c r="F57" s="368"/>
      <c r="G57" s="370"/>
      <c r="H57" s="370"/>
      <c r="I57" s="368"/>
      <c r="J57" s="370"/>
      <c r="K57" s="369"/>
      <c r="L57" s="369"/>
      <c r="M57" s="369"/>
      <c r="N57" s="369"/>
      <c r="O57" s="369"/>
      <c r="P57" s="233"/>
      <c r="Q57" s="233"/>
      <c r="R57" s="233"/>
      <c r="S57" s="233"/>
      <c r="T57" s="499"/>
      <c r="U57" s="233"/>
      <c r="V57" s="233"/>
      <c r="W57" s="233"/>
      <c r="X57" s="233"/>
      <c r="Y57" s="499"/>
      <c r="Z57" s="233"/>
      <c r="AA57" s="233"/>
      <c r="AB57" s="233"/>
      <c r="AC57" s="233"/>
      <c r="AD57" s="499"/>
      <c r="AE57" s="233"/>
      <c r="AF57" s="233"/>
      <c r="AG57" s="233"/>
      <c r="AH57" s="233"/>
      <c r="AI57" s="499"/>
      <c r="AJ57" s="233"/>
      <c r="AK57" s="233"/>
      <c r="AL57" s="233"/>
      <c r="AM57" s="233"/>
      <c r="AN57" s="499"/>
      <c r="AO57" s="233"/>
      <c r="AP57" s="233"/>
      <c r="AQ57" s="233"/>
      <c r="AR57" s="233"/>
      <c r="AS57" s="499"/>
      <c r="AT57" s="233"/>
      <c r="AU57" s="233"/>
      <c r="AV57" s="233"/>
      <c r="AW57" s="233"/>
      <c r="AX57" s="499"/>
      <c r="AY57" s="233"/>
      <c r="AZ57" s="233"/>
      <c r="BA57" s="233"/>
      <c r="BB57" s="233"/>
      <c r="BC57" s="499"/>
    </row>
    <row r="58" spans="2:55" ht="17.25">
      <c r="B58" s="367"/>
      <c r="C58" s="368"/>
      <c r="D58" s="369"/>
      <c r="E58" s="368"/>
      <c r="F58" s="368"/>
      <c r="G58" s="370"/>
      <c r="H58" s="370"/>
      <c r="I58" s="371"/>
      <c r="J58" s="370"/>
      <c r="K58" s="369"/>
      <c r="L58" s="369"/>
      <c r="M58" s="369"/>
      <c r="N58" s="369"/>
      <c r="O58" s="369"/>
      <c r="P58" s="233"/>
      <c r="Q58" s="233"/>
      <c r="R58" s="233"/>
      <c r="S58" s="233"/>
      <c r="T58" s="234"/>
      <c r="U58" s="233"/>
      <c r="V58" s="233"/>
      <c r="W58" s="233"/>
      <c r="X58" s="233"/>
      <c r="Y58" s="234"/>
      <c r="Z58" s="233"/>
      <c r="AA58" s="233"/>
      <c r="AB58" s="233"/>
      <c r="AC58" s="233"/>
      <c r="AD58" s="234"/>
      <c r="AE58" s="233"/>
      <c r="AF58" s="233"/>
      <c r="AG58" s="233"/>
      <c r="AH58" s="233"/>
      <c r="AI58" s="234"/>
      <c r="AJ58" s="233"/>
      <c r="AK58" s="233"/>
      <c r="AL58" s="233"/>
      <c r="AM58" s="233"/>
      <c r="AN58" s="234"/>
      <c r="AO58" s="233"/>
      <c r="AP58" s="233"/>
      <c r="AQ58" s="233"/>
      <c r="AR58" s="233"/>
      <c r="AS58" s="234"/>
      <c r="AT58" s="233"/>
      <c r="AU58" s="233"/>
      <c r="AV58" s="233"/>
      <c r="AW58" s="233"/>
      <c r="AX58" s="234"/>
      <c r="AY58" s="233"/>
      <c r="AZ58" s="233"/>
      <c r="BA58" s="233"/>
      <c r="BB58" s="233"/>
      <c r="BC58" s="234"/>
    </row>
  </sheetData>
  <sheetProtection/>
  <mergeCells count="131">
    <mergeCell ref="P5:T5"/>
    <mergeCell ref="U5:Y5"/>
    <mergeCell ref="C4:C7"/>
    <mergeCell ref="D4:D7"/>
    <mergeCell ref="E4:F4"/>
    <mergeCell ref="Z3:AI3"/>
    <mergeCell ref="AJ3:AS3"/>
    <mergeCell ref="AT3:BC3"/>
    <mergeCell ref="Z5:AD5"/>
    <mergeCell ref="AE5:AI5"/>
    <mergeCell ref="AJ5:AN5"/>
    <mergeCell ref="AO5:AS5"/>
    <mergeCell ref="AT5:AX5"/>
    <mergeCell ref="AY5:BC5"/>
    <mergeCell ref="A1:BC1"/>
    <mergeCell ref="A2:A7"/>
    <mergeCell ref="B2:B7"/>
    <mergeCell ref="C2:H3"/>
    <mergeCell ref="I2:I7"/>
    <mergeCell ref="J2:O2"/>
    <mergeCell ref="P2:BC2"/>
    <mergeCell ref="J3:J7"/>
    <mergeCell ref="K3:N3"/>
    <mergeCell ref="AJ6:AM6"/>
    <mergeCell ref="P3:Y3"/>
    <mergeCell ref="BC6:BC7"/>
    <mergeCell ref="AN6:AN7"/>
    <mergeCell ref="AO6:AR6"/>
    <mergeCell ref="AS6:AS7"/>
    <mergeCell ref="AT6:AW6"/>
    <mergeCell ref="AI6:AI7"/>
    <mergeCell ref="P6:S6"/>
    <mergeCell ref="T6:T7"/>
    <mergeCell ref="U6:X6"/>
    <mergeCell ref="F5:F7"/>
    <mergeCell ref="A9:BC9"/>
    <mergeCell ref="H4:H7"/>
    <mergeCell ref="K4:K7"/>
    <mergeCell ref="AD6:AD7"/>
    <mergeCell ref="Y6:Y7"/>
    <mergeCell ref="L4:N4"/>
    <mergeCell ref="P4:BC4"/>
    <mergeCell ref="O3:O7"/>
    <mergeCell ref="L5:L7"/>
    <mergeCell ref="A16:BC16"/>
    <mergeCell ref="M5:M7"/>
    <mergeCell ref="N5:N7"/>
    <mergeCell ref="A31:B31"/>
    <mergeCell ref="A22:B22"/>
    <mergeCell ref="Z6:AC6"/>
    <mergeCell ref="A28:A29"/>
    <mergeCell ref="A30:B30"/>
    <mergeCell ref="G4:G7"/>
    <mergeCell ref="E5:E7"/>
    <mergeCell ref="A23:BC23"/>
    <mergeCell ref="A24:A25"/>
    <mergeCell ref="A26:A27"/>
    <mergeCell ref="AX6:AX7"/>
    <mergeCell ref="AY6:BB6"/>
    <mergeCell ref="A32:BC32"/>
    <mergeCell ref="AE6:AH6"/>
    <mergeCell ref="A10:BC10"/>
    <mergeCell ref="A14:B14"/>
    <mergeCell ref="A15:BC15"/>
    <mergeCell ref="BD37:BD38"/>
    <mergeCell ref="A38:B38"/>
    <mergeCell ref="Z39:AD39"/>
    <mergeCell ref="AE39:AI39"/>
    <mergeCell ref="AJ39:AN39"/>
    <mergeCell ref="AO39:AS39"/>
    <mergeCell ref="A39:B39"/>
    <mergeCell ref="K39:O39"/>
    <mergeCell ref="P39:T39"/>
    <mergeCell ref="U39:Y39"/>
    <mergeCell ref="AE40:AI40"/>
    <mergeCell ref="AT41:AX41"/>
    <mergeCell ref="AY41:BC41"/>
    <mergeCell ref="AT39:AX39"/>
    <mergeCell ref="A34:B34"/>
    <mergeCell ref="A35:BC35"/>
    <mergeCell ref="A37:B37"/>
    <mergeCell ref="AY39:BC39"/>
    <mergeCell ref="AY40:BC40"/>
    <mergeCell ref="K41:O41"/>
    <mergeCell ref="P41:T41"/>
    <mergeCell ref="U41:Y41"/>
    <mergeCell ref="Z41:AD41"/>
    <mergeCell ref="AE41:AI41"/>
    <mergeCell ref="AJ41:AN41"/>
    <mergeCell ref="AO41:AS41"/>
    <mergeCell ref="AT40:AX40"/>
    <mergeCell ref="Z40:AD40"/>
    <mergeCell ref="AO43:AS43"/>
    <mergeCell ref="AY43:BC43"/>
    <mergeCell ref="P42:T42"/>
    <mergeCell ref="U42:Y42"/>
    <mergeCell ref="Z42:AD42"/>
    <mergeCell ref="AE42:AI42"/>
    <mergeCell ref="AJ42:AN42"/>
    <mergeCell ref="AT42:AX42"/>
    <mergeCell ref="AT43:AX43"/>
    <mergeCell ref="M48:Q48"/>
    <mergeCell ref="M50:Q50"/>
    <mergeCell ref="M47:Q47"/>
    <mergeCell ref="M53:Q53"/>
    <mergeCell ref="AY42:BC42"/>
    <mergeCell ref="P43:T43"/>
    <mergeCell ref="U43:Y43"/>
    <mergeCell ref="Z43:AD43"/>
    <mergeCell ref="AE43:AI43"/>
    <mergeCell ref="AJ43:AN43"/>
    <mergeCell ref="P40:T40"/>
    <mergeCell ref="U40:Y40"/>
    <mergeCell ref="AJ40:AN40"/>
    <mergeCell ref="AO40:AS40"/>
    <mergeCell ref="K42:O42"/>
    <mergeCell ref="C51:G51"/>
    <mergeCell ref="H51:L51"/>
    <mergeCell ref="M51:Q51"/>
    <mergeCell ref="C48:G48"/>
    <mergeCell ref="H48:L48"/>
    <mergeCell ref="C54:G54"/>
    <mergeCell ref="H54:L54"/>
    <mergeCell ref="M54:Q54"/>
    <mergeCell ref="AO42:AS42"/>
    <mergeCell ref="M44:Q44"/>
    <mergeCell ref="C45:G45"/>
    <mergeCell ref="H45:L45"/>
    <mergeCell ref="M45:Q45"/>
    <mergeCell ref="B40:C42"/>
    <mergeCell ref="K40:O40"/>
  </mergeCells>
  <printOptions/>
  <pageMargins left="0" right="0" top="0.5905511811023623" bottom="0.1968503937007874" header="0.31496062992125984" footer="0.31496062992125984"/>
  <pageSetup horizontalDpi="600" verticalDpi="600" orientation="landscape" paperSize="9" scale="41" r:id="rId1"/>
  <rowBreaks count="1" manualBreakCount="1">
    <brk id="55" max="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Zeros="0" zoomScale="78" zoomScaleNormal="78" zoomScaleSheetLayoutView="75" zoomScalePageLayoutView="0" workbookViewId="0" topLeftCell="A41">
      <selection activeCell="AH4" sqref="AH4"/>
    </sheetView>
  </sheetViews>
  <sheetFormatPr defaultColWidth="9.125" defaultRowHeight="12.75"/>
  <cols>
    <col min="1" max="1" width="9.375" style="246" customWidth="1"/>
    <col min="2" max="30" width="4.625" style="246" customWidth="1"/>
    <col min="31" max="31" width="4.875" style="246" customWidth="1"/>
    <col min="32" max="40" width="4.625" style="246" customWidth="1"/>
    <col min="41" max="41" width="5.125" style="246" customWidth="1"/>
    <col min="42" max="42" width="5.50390625" style="246" customWidth="1"/>
    <col min="43" max="53" width="4.625" style="246" customWidth="1"/>
    <col min="54" max="16384" width="9.125" style="246" customWidth="1"/>
  </cols>
  <sheetData>
    <row r="1" spans="45:53" ht="12.75">
      <c r="AS1" s="771"/>
      <c r="AT1" s="771"/>
      <c r="AU1" s="771"/>
      <c r="AV1" s="771"/>
      <c r="AW1" s="771"/>
      <c r="AX1" s="771"/>
      <c r="AY1" s="771"/>
      <c r="AZ1" s="771"/>
      <c r="BA1" s="771"/>
    </row>
    <row r="2" spans="1:53" ht="21.75" customHeight="1">
      <c r="A2" s="772" t="s">
        <v>300</v>
      </c>
      <c r="B2" s="772"/>
      <c r="C2" s="772"/>
      <c r="D2" s="772"/>
      <c r="E2" s="772"/>
      <c r="F2" s="772"/>
      <c r="G2" s="772"/>
      <c r="H2" s="772"/>
      <c r="I2" s="772"/>
      <c r="J2" s="772"/>
      <c r="AP2" s="773" t="s">
        <v>155</v>
      </c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</row>
    <row r="3" spans="1:53" ht="21.75" customHeight="1">
      <c r="A3" s="774" t="s">
        <v>309</v>
      </c>
      <c r="B3" s="774"/>
      <c r="C3" s="774"/>
      <c r="D3" s="774"/>
      <c r="E3" s="774"/>
      <c r="F3" s="774"/>
      <c r="G3" s="774"/>
      <c r="H3" s="774"/>
      <c r="I3" s="774"/>
      <c r="J3" s="774"/>
      <c r="AP3" s="775" t="s">
        <v>301</v>
      </c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</row>
    <row r="4" spans="1:53" ht="24.75" customHeight="1">
      <c r="A4" s="779" t="s">
        <v>348</v>
      </c>
      <c r="B4" s="779"/>
      <c r="C4" s="779"/>
      <c r="D4" s="779"/>
      <c r="E4" s="779"/>
      <c r="F4" s="779"/>
      <c r="G4" s="779"/>
      <c r="H4" s="779"/>
      <c r="I4" s="779"/>
      <c r="J4" s="779"/>
      <c r="AP4" s="780" t="s">
        <v>310</v>
      </c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</row>
    <row r="5" spans="1:53" ht="24.75" customHeight="1">
      <c r="A5" s="777" t="s">
        <v>407</v>
      </c>
      <c r="B5" s="777"/>
      <c r="C5" s="777"/>
      <c r="D5" s="777"/>
      <c r="E5" s="777"/>
      <c r="F5" s="777"/>
      <c r="G5" s="777"/>
      <c r="H5" s="778" t="s">
        <v>408</v>
      </c>
      <c r="I5" s="778"/>
      <c r="J5" s="778"/>
      <c r="AP5" s="779" t="s">
        <v>409</v>
      </c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</row>
    <row r="6" spans="1:53" ht="23.25" customHeight="1">
      <c r="A6" s="777"/>
      <c r="B6" s="777"/>
      <c r="C6" s="777"/>
      <c r="D6" s="777"/>
      <c r="E6" s="777"/>
      <c r="F6" s="777"/>
      <c r="G6" s="777"/>
      <c r="H6" s="778"/>
      <c r="I6" s="778"/>
      <c r="J6" s="778"/>
      <c r="AP6" s="782" t="s">
        <v>305</v>
      </c>
      <c r="AQ6" s="782"/>
      <c r="AR6" s="782"/>
      <c r="AS6" s="782"/>
      <c r="AT6" s="782"/>
      <c r="AU6" s="782"/>
      <c r="AV6" s="782"/>
      <c r="AW6" s="782"/>
      <c r="AX6" s="782"/>
      <c r="AY6" s="782"/>
      <c r="AZ6" s="266"/>
      <c r="BA6" s="266"/>
    </row>
    <row r="7" spans="1:54" s="248" customFormat="1" ht="30" customHeight="1">
      <c r="A7" s="783" t="s">
        <v>284</v>
      </c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3"/>
      <c r="AK7" s="783"/>
      <c r="AL7" s="783"/>
      <c r="AM7" s="783"/>
      <c r="AN7" s="783"/>
      <c r="AO7" s="783"/>
      <c r="AP7" s="783"/>
      <c r="AQ7" s="783"/>
      <c r="AR7" s="783"/>
      <c r="AS7" s="783"/>
      <c r="AT7" s="783"/>
      <c r="AU7" s="783"/>
      <c r="AV7" s="783"/>
      <c r="AW7" s="783"/>
      <c r="AX7" s="783"/>
      <c r="AY7" s="783"/>
      <c r="AZ7" s="783"/>
      <c r="BA7" s="783"/>
      <c r="BB7" s="247"/>
    </row>
    <row r="8" spans="1:54" s="248" customFormat="1" ht="30" customHeight="1">
      <c r="A8" s="783" t="s">
        <v>283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3"/>
      <c r="AK8" s="783"/>
      <c r="AL8" s="783"/>
      <c r="AM8" s="783"/>
      <c r="AN8" s="783"/>
      <c r="AO8" s="783"/>
      <c r="AP8" s="783"/>
      <c r="AQ8" s="783"/>
      <c r="AR8" s="783"/>
      <c r="AS8" s="783"/>
      <c r="AT8" s="783"/>
      <c r="AU8" s="783"/>
      <c r="AV8" s="783"/>
      <c r="AW8" s="783"/>
      <c r="AX8" s="783"/>
      <c r="AY8" s="783"/>
      <c r="AZ8" s="783"/>
      <c r="BA8" s="783"/>
      <c r="BB8" s="249"/>
    </row>
    <row r="9" spans="1:54" ht="30" customHeight="1">
      <c r="A9" s="781" t="s">
        <v>316</v>
      </c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781"/>
      <c r="AK9" s="781"/>
      <c r="AL9" s="781"/>
      <c r="AM9" s="781"/>
      <c r="AN9" s="781"/>
      <c r="AO9" s="781"/>
      <c r="AP9" s="781"/>
      <c r="AQ9" s="781"/>
      <c r="AR9" s="781"/>
      <c r="AS9" s="781"/>
      <c r="AT9" s="781"/>
      <c r="AU9" s="781"/>
      <c r="AV9" s="781"/>
      <c r="AW9" s="781"/>
      <c r="AX9" s="781"/>
      <c r="AY9" s="781"/>
      <c r="AZ9" s="781"/>
      <c r="BA9" s="781"/>
      <c r="BB9" s="250"/>
    </row>
    <row r="10" spans="1:54" ht="21.75" customHeight="1">
      <c r="A10" s="251"/>
      <c r="B10" s="252"/>
      <c r="C10" s="252"/>
      <c r="D10" s="253"/>
      <c r="E10" s="253"/>
      <c r="F10" s="763" t="s">
        <v>293</v>
      </c>
      <c r="G10" s="763"/>
      <c r="H10" s="763"/>
      <c r="I10" s="763"/>
      <c r="J10" s="763"/>
      <c r="K10" s="265"/>
      <c r="L10" s="265"/>
      <c r="M10" s="265"/>
      <c r="N10" s="764" t="s">
        <v>334</v>
      </c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4"/>
      <c r="AG10" s="764"/>
      <c r="AH10" s="764"/>
      <c r="AI10" s="764"/>
      <c r="AJ10" s="764"/>
      <c r="AK10" s="764"/>
      <c r="AM10" s="765" t="s">
        <v>391</v>
      </c>
      <c r="AN10" s="765"/>
      <c r="AO10" s="765"/>
      <c r="AP10" s="765"/>
      <c r="AQ10" s="765"/>
      <c r="AR10" s="765"/>
      <c r="AS10" s="766" t="s">
        <v>393</v>
      </c>
      <c r="AT10" s="766"/>
      <c r="AU10" s="766"/>
      <c r="AV10" s="766"/>
      <c r="AW10" s="766"/>
      <c r="AX10" s="766"/>
      <c r="AY10" s="766"/>
      <c r="AZ10" s="766"/>
      <c r="BA10" s="766"/>
      <c r="BB10" s="250"/>
    </row>
    <row r="11" spans="2:54" ht="12.75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761" t="s">
        <v>302</v>
      </c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M11" s="266"/>
      <c r="AN11" s="266"/>
      <c r="AO11" s="398"/>
      <c r="AP11" s="398"/>
      <c r="AQ11" s="398"/>
      <c r="AS11" s="776" t="s">
        <v>392</v>
      </c>
      <c r="AT11" s="776"/>
      <c r="AU11" s="776"/>
      <c r="AV11" s="776"/>
      <c r="AW11" s="776"/>
      <c r="AX11" s="776"/>
      <c r="AY11" s="776"/>
      <c r="AZ11" s="776"/>
      <c r="BA11" s="316"/>
      <c r="BB11" s="254"/>
    </row>
    <row r="12" spans="1:53" ht="21.75" customHeight="1">
      <c r="A12" s="251"/>
      <c r="B12" s="252"/>
      <c r="C12" s="252"/>
      <c r="D12" s="253"/>
      <c r="E12" s="253"/>
      <c r="F12" s="763" t="s">
        <v>294</v>
      </c>
      <c r="G12" s="763"/>
      <c r="H12" s="763"/>
      <c r="I12" s="763"/>
      <c r="J12" s="763"/>
      <c r="K12" s="253"/>
      <c r="L12" s="253"/>
      <c r="M12" s="253"/>
      <c r="N12" s="764" t="s">
        <v>406</v>
      </c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764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</row>
    <row r="13" spans="2:53" ht="12.75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761" t="s">
        <v>285</v>
      </c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M13" s="315"/>
      <c r="AN13" s="315"/>
      <c r="AO13" s="315"/>
      <c r="AP13" s="316"/>
      <c r="AQ13" s="316"/>
      <c r="AR13" s="316"/>
      <c r="AS13" s="317"/>
      <c r="AT13" s="317"/>
      <c r="AU13" s="317"/>
      <c r="AV13" s="317"/>
      <c r="AW13" s="317"/>
      <c r="AX13" s="317"/>
      <c r="AY13" s="317"/>
      <c r="AZ13" s="317"/>
      <c r="BA13" s="315"/>
    </row>
    <row r="14" spans="1:53" ht="21.75" customHeight="1">
      <c r="A14" s="251"/>
      <c r="B14" s="252"/>
      <c r="C14" s="252"/>
      <c r="D14" s="253"/>
      <c r="E14" s="253"/>
      <c r="F14" s="763" t="s">
        <v>295</v>
      </c>
      <c r="G14" s="763"/>
      <c r="H14" s="763"/>
      <c r="I14" s="763"/>
      <c r="J14" s="763"/>
      <c r="K14" s="253"/>
      <c r="L14" s="253"/>
      <c r="M14" s="253"/>
      <c r="N14" s="764" t="s">
        <v>405</v>
      </c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M14" s="765" t="s">
        <v>311</v>
      </c>
      <c r="AN14" s="765"/>
      <c r="AO14" s="765"/>
      <c r="AP14" s="765"/>
      <c r="AQ14" s="765"/>
      <c r="AR14" s="765"/>
      <c r="AS14" s="766" t="s">
        <v>333</v>
      </c>
      <c r="AT14" s="766"/>
      <c r="AU14" s="766"/>
      <c r="AV14" s="766"/>
      <c r="AW14" s="766"/>
      <c r="AX14" s="766"/>
      <c r="AY14" s="766"/>
      <c r="AZ14" s="766"/>
      <c r="BA14" s="766"/>
    </row>
    <row r="15" spans="2:53" ht="12.75" customHeight="1">
      <c r="B15" s="235"/>
      <c r="C15" s="235"/>
      <c r="D15" s="235"/>
      <c r="E15" s="235"/>
      <c r="F15" s="218"/>
      <c r="G15" s="218"/>
      <c r="H15" s="218"/>
      <c r="I15" s="218"/>
      <c r="J15" s="218"/>
      <c r="K15" s="235"/>
      <c r="L15" s="235"/>
      <c r="M15" s="235"/>
      <c r="N15" s="761" t="s">
        <v>286</v>
      </c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O15" s="257"/>
      <c r="AP15" s="255"/>
      <c r="AQ15" s="255"/>
      <c r="AR15" s="255"/>
      <c r="AS15" s="762" t="s">
        <v>312</v>
      </c>
      <c r="AT15" s="762"/>
      <c r="AU15" s="762"/>
      <c r="AV15" s="762"/>
      <c r="AW15" s="762"/>
      <c r="AX15" s="762"/>
      <c r="AY15" s="762"/>
      <c r="AZ15" s="762"/>
      <c r="BA15" s="762"/>
    </row>
    <row r="16" spans="1:37" ht="21.75" customHeight="1">
      <c r="A16" s="251"/>
      <c r="B16" s="252"/>
      <c r="C16" s="252"/>
      <c r="D16" s="253"/>
      <c r="E16" s="253"/>
      <c r="F16" s="763" t="s">
        <v>296</v>
      </c>
      <c r="G16" s="763"/>
      <c r="H16" s="763"/>
      <c r="I16" s="763"/>
      <c r="J16" s="763"/>
      <c r="K16" s="253"/>
      <c r="L16" s="253"/>
      <c r="M16" s="253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4"/>
      <c r="AH16" s="764"/>
      <c r="AI16" s="764"/>
      <c r="AJ16" s="764"/>
      <c r="AK16" s="764"/>
    </row>
    <row r="17" spans="2:37" ht="12.75" customHeight="1">
      <c r="B17" s="235"/>
      <c r="C17" s="235"/>
      <c r="D17" s="235"/>
      <c r="E17" s="235"/>
      <c r="F17" s="218"/>
      <c r="G17" s="218"/>
      <c r="H17" s="218"/>
      <c r="I17" s="218"/>
      <c r="J17" s="218"/>
      <c r="K17" s="235"/>
      <c r="L17" s="235"/>
      <c r="M17" s="235"/>
      <c r="N17" s="761" t="s">
        <v>287</v>
      </c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</row>
    <row r="18" spans="1:53" ht="21.75" customHeight="1">
      <c r="A18" s="256"/>
      <c r="B18" s="252"/>
      <c r="C18" s="252"/>
      <c r="D18" s="252"/>
      <c r="E18" s="253"/>
      <c r="F18" s="768" t="s">
        <v>297</v>
      </c>
      <c r="G18" s="768"/>
      <c r="H18" s="768"/>
      <c r="I18" s="768"/>
      <c r="J18" s="768"/>
      <c r="K18" s="253"/>
      <c r="L18" s="253"/>
      <c r="M18" s="253"/>
      <c r="N18" s="764" t="s">
        <v>410</v>
      </c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M18" s="769" t="s">
        <v>313</v>
      </c>
      <c r="AN18" s="769"/>
      <c r="AO18" s="769"/>
      <c r="AP18" s="769"/>
      <c r="AQ18" s="769"/>
      <c r="AR18" s="769"/>
      <c r="AS18" s="770" t="s">
        <v>359</v>
      </c>
      <c r="AT18" s="770"/>
      <c r="AU18" s="770"/>
      <c r="AV18" s="770"/>
      <c r="AW18" s="770"/>
      <c r="AX18" s="770"/>
      <c r="AY18" s="770"/>
      <c r="AZ18" s="770"/>
      <c r="BA18" s="770"/>
    </row>
    <row r="19" spans="2:53" ht="13.5" customHeight="1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761" t="s">
        <v>288</v>
      </c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1"/>
      <c r="AS19" s="767" t="s">
        <v>342</v>
      </c>
      <c r="AT19" s="767"/>
      <c r="AU19" s="767"/>
      <c r="AV19" s="767"/>
      <c r="AW19" s="767"/>
      <c r="AX19" s="767"/>
      <c r="AY19" s="767"/>
      <c r="AZ19" s="767"/>
      <c r="BA19" s="767"/>
    </row>
    <row r="20" spans="1:53" ht="30" customHeight="1" thickBot="1">
      <c r="A20" s="738" t="s">
        <v>264</v>
      </c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8"/>
      <c r="W20" s="738"/>
      <c r="X20" s="738"/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738"/>
      <c r="AJ20" s="738"/>
      <c r="AK20" s="738"/>
      <c r="AL20" s="738"/>
      <c r="AM20" s="738"/>
      <c r="AN20" s="738"/>
      <c r="AO20" s="738"/>
      <c r="AP20" s="738"/>
      <c r="AQ20" s="738"/>
      <c r="AR20" s="738"/>
      <c r="AS20" s="738"/>
      <c r="AT20" s="738"/>
      <c r="AU20" s="738"/>
      <c r="AV20" s="738"/>
      <c r="AW20" s="738"/>
      <c r="AX20" s="738"/>
      <c r="AY20" s="738"/>
      <c r="AZ20" s="738"/>
      <c r="BA20" s="738"/>
    </row>
    <row r="21" spans="1:53" s="235" customFormat="1" ht="18.75" customHeight="1">
      <c r="A21" s="754" t="s">
        <v>263</v>
      </c>
      <c r="B21" s="757" t="s">
        <v>167</v>
      </c>
      <c r="C21" s="694"/>
      <c r="D21" s="694"/>
      <c r="E21" s="731"/>
      <c r="F21" s="693" t="s">
        <v>168</v>
      </c>
      <c r="G21" s="694"/>
      <c r="H21" s="694"/>
      <c r="I21" s="694"/>
      <c r="J21" s="731"/>
      <c r="K21" s="693" t="s">
        <v>169</v>
      </c>
      <c r="L21" s="694"/>
      <c r="M21" s="694"/>
      <c r="N21" s="731"/>
      <c r="O21" s="693" t="s">
        <v>170</v>
      </c>
      <c r="P21" s="694"/>
      <c r="Q21" s="694"/>
      <c r="R21" s="731"/>
      <c r="S21" s="693" t="s">
        <v>171</v>
      </c>
      <c r="T21" s="694"/>
      <c r="U21" s="694"/>
      <c r="V21" s="694"/>
      <c r="W21" s="731"/>
      <c r="X21" s="693" t="s">
        <v>172</v>
      </c>
      <c r="Y21" s="694"/>
      <c r="Z21" s="694"/>
      <c r="AA21" s="731"/>
      <c r="AF21" s="693" t="s">
        <v>174</v>
      </c>
      <c r="AG21" s="694"/>
      <c r="AH21" s="694"/>
      <c r="AI21" s="731"/>
      <c r="AJ21" s="693" t="s">
        <v>175</v>
      </c>
      <c r="AK21" s="694"/>
      <c r="AL21" s="694"/>
      <c r="AM21" s="694"/>
      <c r="AN21" s="731"/>
      <c r="AO21" s="693" t="s">
        <v>176</v>
      </c>
      <c r="AP21" s="694"/>
      <c r="AQ21" s="694"/>
      <c r="AR21" s="731"/>
      <c r="AS21" s="694" t="s">
        <v>177</v>
      </c>
      <c r="AT21" s="694"/>
      <c r="AU21" s="694"/>
      <c r="AV21" s="731"/>
      <c r="AW21" s="681" t="s">
        <v>178</v>
      </c>
      <c r="AX21" s="685"/>
      <c r="AY21" s="685"/>
      <c r="AZ21" s="685"/>
      <c r="BA21" s="686"/>
    </row>
    <row r="22" spans="1:53" s="235" customFormat="1" ht="17.25">
      <c r="A22" s="755"/>
      <c r="B22" s="268">
        <v>1</v>
      </c>
      <c r="C22" s="269">
        <v>2</v>
      </c>
      <c r="D22" s="269">
        <v>3</v>
      </c>
      <c r="E22" s="269">
        <v>4</v>
      </c>
      <c r="F22" s="269">
        <v>5</v>
      </c>
      <c r="G22" s="269">
        <v>6</v>
      </c>
      <c r="H22" s="269">
        <v>7</v>
      </c>
      <c r="I22" s="269">
        <v>8</v>
      </c>
      <c r="J22" s="269">
        <v>9</v>
      </c>
      <c r="K22" s="269">
        <v>10</v>
      </c>
      <c r="L22" s="269">
        <v>11</v>
      </c>
      <c r="M22" s="269">
        <v>12</v>
      </c>
      <c r="N22" s="269">
        <v>13</v>
      </c>
      <c r="O22" s="269">
        <v>14</v>
      </c>
      <c r="P22" s="269">
        <v>15</v>
      </c>
      <c r="Q22" s="269">
        <v>16</v>
      </c>
      <c r="R22" s="269">
        <v>17</v>
      </c>
      <c r="S22" s="269">
        <v>18</v>
      </c>
      <c r="T22" s="269">
        <v>19</v>
      </c>
      <c r="U22" s="269">
        <v>20</v>
      </c>
      <c r="V22" s="269">
        <v>21</v>
      </c>
      <c r="W22" s="269">
        <v>22</v>
      </c>
      <c r="X22" s="269">
        <v>23</v>
      </c>
      <c r="Y22" s="269">
        <v>24</v>
      </c>
      <c r="Z22" s="269">
        <v>25</v>
      </c>
      <c r="AA22" s="269">
        <v>26</v>
      </c>
      <c r="AB22" s="269">
        <v>27</v>
      </c>
      <c r="AC22" s="269">
        <v>28</v>
      </c>
      <c r="AD22" s="269">
        <v>29</v>
      </c>
      <c r="AE22" s="269">
        <v>30</v>
      </c>
      <c r="AF22" s="269">
        <v>31</v>
      </c>
      <c r="AG22" s="269">
        <v>32</v>
      </c>
      <c r="AH22" s="269">
        <v>33</v>
      </c>
      <c r="AI22" s="269">
        <v>34</v>
      </c>
      <c r="AJ22" s="269">
        <v>35</v>
      </c>
      <c r="AK22" s="269">
        <v>36</v>
      </c>
      <c r="AL22" s="269">
        <v>37</v>
      </c>
      <c r="AM22" s="269">
        <v>38</v>
      </c>
      <c r="AN22" s="269">
        <v>39</v>
      </c>
      <c r="AO22" s="269">
        <v>40</v>
      </c>
      <c r="AP22" s="269">
        <v>41</v>
      </c>
      <c r="AQ22" s="269">
        <v>42</v>
      </c>
      <c r="AR22" s="269">
        <v>43</v>
      </c>
      <c r="AS22" s="268">
        <v>44</v>
      </c>
      <c r="AT22" s="269">
        <v>45</v>
      </c>
      <c r="AU22" s="269">
        <v>46</v>
      </c>
      <c r="AV22" s="269">
        <v>47</v>
      </c>
      <c r="AW22" s="269">
        <v>48</v>
      </c>
      <c r="AX22" s="269">
        <v>49</v>
      </c>
      <c r="AY22" s="269">
        <v>50</v>
      </c>
      <c r="AZ22" s="269">
        <v>51</v>
      </c>
      <c r="BA22" s="270">
        <v>52</v>
      </c>
    </row>
    <row r="23" spans="1:53" s="235" customFormat="1" ht="18">
      <c r="A23" s="755"/>
      <c r="B23" s="271">
        <v>1</v>
      </c>
      <c r="C23" s="272">
        <v>8</v>
      </c>
      <c r="D23" s="272">
        <v>15</v>
      </c>
      <c r="E23" s="272">
        <v>22</v>
      </c>
      <c r="F23" s="272">
        <v>29</v>
      </c>
      <c r="G23" s="272">
        <v>6</v>
      </c>
      <c r="H23" s="272">
        <v>13</v>
      </c>
      <c r="I23" s="272">
        <v>20</v>
      </c>
      <c r="J23" s="272">
        <v>27</v>
      </c>
      <c r="K23" s="272">
        <v>3</v>
      </c>
      <c r="L23" s="272">
        <v>10</v>
      </c>
      <c r="M23" s="272">
        <v>17</v>
      </c>
      <c r="N23" s="272">
        <v>24</v>
      </c>
      <c r="O23" s="272">
        <v>1</v>
      </c>
      <c r="P23" s="272">
        <v>8</v>
      </c>
      <c r="Q23" s="272">
        <v>15</v>
      </c>
      <c r="R23" s="272">
        <v>22</v>
      </c>
      <c r="S23" s="272">
        <v>29</v>
      </c>
      <c r="T23" s="272">
        <v>5</v>
      </c>
      <c r="U23" s="272">
        <v>12</v>
      </c>
      <c r="V23" s="272">
        <v>19</v>
      </c>
      <c r="W23" s="272">
        <v>26</v>
      </c>
      <c r="X23" s="272">
        <v>2</v>
      </c>
      <c r="Y23" s="272">
        <v>9</v>
      </c>
      <c r="Z23" s="272">
        <v>16</v>
      </c>
      <c r="AA23" s="272">
        <v>23</v>
      </c>
      <c r="AB23" s="272">
        <v>2</v>
      </c>
      <c r="AC23" s="272">
        <v>9</v>
      </c>
      <c r="AD23" s="273">
        <v>16</v>
      </c>
      <c r="AE23" s="272">
        <v>23</v>
      </c>
      <c r="AF23" s="272">
        <v>30</v>
      </c>
      <c r="AG23" s="272">
        <v>6</v>
      </c>
      <c r="AH23" s="272">
        <v>13</v>
      </c>
      <c r="AI23" s="272">
        <v>20</v>
      </c>
      <c r="AJ23" s="272">
        <v>27</v>
      </c>
      <c r="AK23" s="272">
        <v>4</v>
      </c>
      <c r="AL23" s="272">
        <v>11</v>
      </c>
      <c r="AM23" s="272">
        <v>18</v>
      </c>
      <c r="AN23" s="272">
        <v>25</v>
      </c>
      <c r="AO23" s="272">
        <v>1</v>
      </c>
      <c r="AP23" s="272">
        <v>8</v>
      </c>
      <c r="AQ23" s="272">
        <v>15</v>
      </c>
      <c r="AR23" s="272">
        <v>22</v>
      </c>
      <c r="AS23" s="271">
        <v>29</v>
      </c>
      <c r="AT23" s="407">
        <v>6</v>
      </c>
      <c r="AU23" s="407">
        <v>13</v>
      </c>
      <c r="AV23" s="407">
        <v>20</v>
      </c>
      <c r="AW23" s="407">
        <v>27</v>
      </c>
      <c r="AX23" s="407">
        <v>3</v>
      </c>
      <c r="AY23" s="407">
        <v>10</v>
      </c>
      <c r="AZ23" s="407">
        <v>17</v>
      </c>
      <c r="BA23" s="408">
        <v>24</v>
      </c>
    </row>
    <row r="24" spans="1:53" s="235" customFormat="1" ht="18" thickBot="1">
      <c r="A24" s="756"/>
      <c r="B24" s="271">
        <v>7</v>
      </c>
      <c r="C24" s="272">
        <v>14</v>
      </c>
      <c r="D24" s="272">
        <v>21</v>
      </c>
      <c r="E24" s="272">
        <v>28</v>
      </c>
      <c r="F24" s="272">
        <v>5</v>
      </c>
      <c r="G24" s="272">
        <v>12</v>
      </c>
      <c r="H24" s="272">
        <v>19</v>
      </c>
      <c r="I24" s="272">
        <v>26</v>
      </c>
      <c r="J24" s="272">
        <v>2</v>
      </c>
      <c r="K24" s="272">
        <v>9</v>
      </c>
      <c r="L24" s="272">
        <v>16</v>
      </c>
      <c r="M24" s="272">
        <v>23</v>
      </c>
      <c r="N24" s="272">
        <v>30</v>
      </c>
      <c r="O24" s="272">
        <v>7</v>
      </c>
      <c r="P24" s="272">
        <v>14</v>
      </c>
      <c r="Q24" s="272">
        <v>21</v>
      </c>
      <c r="R24" s="272">
        <v>28</v>
      </c>
      <c r="S24" s="272">
        <v>4</v>
      </c>
      <c r="T24" s="272">
        <v>11</v>
      </c>
      <c r="U24" s="274">
        <v>18</v>
      </c>
      <c r="V24" s="274">
        <v>25</v>
      </c>
      <c r="W24" s="274">
        <v>1</v>
      </c>
      <c r="X24" s="274">
        <v>8</v>
      </c>
      <c r="Y24" s="272">
        <v>15</v>
      </c>
      <c r="Z24" s="272">
        <v>22</v>
      </c>
      <c r="AA24" s="272">
        <v>1</v>
      </c>
      <c r="AB24" s="272">
        <v>8</v>
      </c>
      <c r="AC24" s="272">
        <v>15</v>
      </c>
      <c r="AD24" s="272">
        <v>22</v>
      </c>
      <c r="AE24" s="272">
        <v>29</v>
      </c>
      <c r="AF24" s="272">
        <v>5</v>
      </c>
      <c r="AG24" s="272">
        <v>12</v>
      </c>
      <c r="AH24" s="272">
        <v>19</v>
      </c>
      <c r="AI24" s="272">
        <v>26</v>
      </c>
      <c r="AJ24" s="272">
        <v>3</v>
      </c>
      <c r="AK24" s="272">
        <v>10</v>
      </c>
      <c r="AL24" s="272">
        <v>17</v>
      </c>
      <c r="AM24" s="272">
        <v>24</v>
      </c>
      <c r="AN24" s="272">
        <v>31</v>
      </c>
      <c r="AO24" s="274">
        <v>7</v>
      </c>
      <c r="AP24" s="274">
        <v>14</v>
      </c>
      <c r="AQ24" s="274">
        <v>21</v>
      </c>
      <c r="AR24" s="274">
        <v>28</v>
      </c>
      <c r="AS24" s="409">
        <v>5</v>
      </c>
      <c r="AT24" s="407">
        <v>12</v>
      </c>
      <c r="AU24" s="407">
        <v>19</v>
      </c>
      <c r="AV24" s="407">
        <v>26</v>
      </c>
      <c r="AW24" s="407">
        <v>2</v>
      </c>
      <c r="AX24" s="407">
        <v>9</v>
      </c>
      <c r="AY24" s="407">
        <v>16</v>
      </c>
      <c r="AZ24" s="407">
        <v>23</v>
      </c>
      <c r="BA24" s="408">
        <v>30</v>
      </c>
    </row>
    <row r="25" spans="1:53" s="235" customFormat="1" ht="15.75" thickBot="1">
      <c r="A25" s="267"/>
      <c r="B25" s="275">
        <v>1</v>
      </c>
      <c r="C25" s="276">
        <v>2</v>
      </c>
      <c r="D25" s="276">
        <v>3</v>
      </c>
      <c r="E25" s="276">
        <v>4</v>
      </c>
      <c r="F25" s="276">
        <v>5</v>
      </c>
      <c r="G25" s="276">
        <v>6</v>
      </c>
      <c r="H25" s="276">
        <v>7</v>
      </c>
      <c r="I25" s="276">
        <v>8</v>
      </c>
      <c r="J25" s="276">
        <v>9</v>
      </c>
      <c r="K25" s="276">
        <v>10</v>
      </c>
      <c r="L25" s="276">
        <v>11</v>
      </c>
      <c r="M25" s="276">
        <v>12</v>
      </c>
      <c r="N25" s="276">
        <v>13</v>
      </c>
      <c r="O25" s="276">
        <v>14</v>
      </c>
      <c r="P25" s="276">
        <v>15</v>
      </c>
      <c r="Q25" s="276">
        <v>16</v>
      </c>
      <c r="R25" s="276"/>
      <c r="S25" s="276"/>
      <c r="T25" s="276"/>
      <c r="U25" s="276"/>
      <c r="V25" s="276"/>
      <c r="W25" s="276"/>
      <c r="X25" s="276">
        <v>1</v>
      </c>
      <c r="Y25" s="276">
        <v>2</v>
      </c>
      <c r="Z25" s="276">
        <v>3</v>
      </c>
      <c r="AA25" s="276">
        <v>4</v>
      </c>
      <c r="AB25" s="276">
        <v>5</v>
      </c>
      <c r="AC25" s="276">
        <v>6</v>
      </c>
      <c r="AD25" s="276">
        <v>7</v>
      </c>
      <c r="AE25" s="276">
        <v>8</v>
      </c>
      <c r="AF25" s="276">
        <v>9</v>
      </c>
      <c r="AG25" s="276">
        <v>10</v>
      </c>
      <c r="AH25" s="276">
        <v>11</v>
      </c>
      <c r="AI25" s="276">
        <v>12</v>
      </c>
      <c r="AJ25" s="276">
        <v>13</v>
      </c>
      <c r="AK25" s="276">
        <v>14</v>
      </c>
      <c r="AL25" s="276">
        <v>15</v>
      </c>
      <c r="AM25" s="276">
        <v>16</v>
      </c>
      <c r="AN25" s="276"/>
      <c r="AO25" s="276"/>
      <c r="AP25" s="277">
        <v>1</v>
      </c>
      <c r="AQ25" s="277">
        <v>2</v>
      </c>
      <c r="AR25" s="277">
        <v>3</v>
      </c>
      <c r="AS25" s="277">
        <v>4</v>
      </c>
      <c r="AT25" s="277">
        <v>5</v>
      </c>
      <c r="AU25" s="277">
        <v>6</v>
      </c>
      <c r="AV25" s="277">
        <v>7</v>
      </c>
      <c r="AW25" s="277">
        <v>8</v>
      </c>
      <c r="AX25" s="277">
        <v>9</v>
      </c>
      <c r="AY25" s="277">
        <v>10</v>
      </c>
      <c r="AZ25" s="277">
        <v>11</v>
      </c>
      <c r="BA25" s="278">
        <v>12</v>
      </c>
    </row>
    <row r="26" spans="1:53" s="235" customFormat="1" ht="18" thickBot="1">
      <c r="A26" s="279" t="s">
        <v>198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501" t="s">
        <v>329</v>
      </c>
      <c r="S26" s="502" t="s">
        <v>217</v>
      </c>
      <c r="T26" s="502" t="s">
        <v>217</v>
      </c>
      <c r="U26" s="502" t="s">
        <v>217</v>
      </c>
      <c r="V26" s="502" t="s">
        <v>217</v>
      </c>
      <c r="W26" s="503" t="s">
        <v>217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501" t="s">
        <v>329</v>
      </c>
      <c r="AO26" s="504" t="s">
        <v>291</v>
      </c>
      <c r="AP26" s="438" t="s">
        <v>217</v>
      </c>
      <c r="AQ26" s="505" t="s">
        <v>217</v>
      </c>
      <c r="AR26" s="505" t="s">
        <v>217</v>
      </c>
      <c r="AS26" s="438" t="s">
        <v>217</v>
      </c>
      <c r="AT26" s="438" t="s">
        <v>217</v>
      </c>
      <c r="AU26" s="438" t="s">
        <v>217</v>
      </c>
      <c r="AV26" s="438" t="s">
        <v>217</v>
      </c>
      <c r="AW26" s="438" t="s">
        <v>217</v>
      </c>
      <c r="AX26" s="438" t="s">
        <v>217</v>
      </c>
      <c r="AY26" s="438" t="s">
        <v>217</v>
      </c>
      <c r="AZ26" s="438" t="s">
        <v>217</v>
      </c>
      <c r="BA26" s="439" t="s">
        <v>217</v>
      </c>
    </row>
    <row r="27" spans="1:53" s="235" customFormat="1" ht="18.75" thickBot="1" thickTop="1">
      <c r="A27" s="281" t="s">
        <v>200</v>
      </c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506" t="s">
        <v>329</v>
      </c>
      <c r="S27" s="507" t="s">
        <v>291</v>
      </c>
      <c r="T27" s="508" t="s">
        <v>217</v>
      </c>
      <c r="U27" s="508" t="s">
        <v>217</v>
      </c>
      <c r="V27" s="508" t="s">
        <v>217</v>
      </c>
      <c r="W27" s="509" t="s">
        <v>217</v>
      </c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506" t="s">
        <v>329</v>
      </c>
      <c r="AO27" s="507" t="s">
        <v>291</v>
      </c>
      <c r="AP27" s="271" t="s">
        <v>217</v>
      </c>
      <c r="AQ27" s="272" t="s">
        <v>217</v>
      </c>
      <c r="AR27" s="272" t="s">
        <v>217</v>
      </c>
      <c r="AS27" s="272" t="s">
        <v>217</v>
      </c>
      <c r="AT27" s="271" t="s">
        <v>217</v>
      </c>
      <c r="AU27" s="271" t="s">
        <v>217</v>
      </c>
      <c r="AV27" s="271" t="s">
        <v>217</v>
      </c>
      <c r="AW27" s="271" t="s">
        <v>217</v>
      </c>
      <c r="AX27" s="271" t="s">
        <v>217</v>
      </c>
      <c r="AY27" s="271" t="s">
        <v>217</v>
      </c>
      <c r="AZ27" s="271" t="s">
        <v>217</v>
      </c>
      <c r="BA27" s="437" t="s">
        <v>217</v>
      </c>
    </row>
    <row r="28" spans="1:53" s="235" customFormat="1" ht="18.75" thickBot="1" thickTop="1">
      <c r="A28" s="281" t="s">
        <v>201</v>
      </c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506" t="s">
        <v>329</v>
      </c>
      <c r="S28" s="508" t="s">
        <v>217</v>
      </c>
      <c r="T28" s="508" t="s">
        <v>217</v>
      </c>
      <c r="U28" s="508" t="s">
        <v>217</v>
      </c>
      <c r="V28" s="508" t="s">
        <v>217</v>
      </c>
      <c r="W28" s="509" t="s">
        <v>217</v>
      </c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506" t="s">
        <v>329</v>
      </c>
      <c r="AO28" s="510" t="s">
        <v>217</v>
      </c>
      <c r="AP28" s="272" t="s">
        <v>217</v>
      </c>
      <c r="AQ28" s="272" t="s">
        <v>217</v>
      </c>
      <c r="AR28" s="272" t="s">
        <v>217</v>
      </c>
      <c r="AS28" s="272" t="s">
        <v>217</v>
      </c>
      <c r="AT28" s="271" t="s">
        <v>217</v>
      </c>
      <c r="AU28" s="271" t="s">
        <v>217</v>
      </c>
      <c r="AV28" s="271" t="s">
        <v>217</v>
      </c>
      <c r="AW28" s="271" t="s">
        <v>217</v>
      </c>
      <c r="AX28" s="271" t="s">
        <v>217</v>
      </c>
      <c r="AY28" s="271" t="s">
        <v>217</v>
      </c>
      <c r="AZ28" s="271" t="s">
        <v>217</v>
      </c>
      <c r="BA28" s="437" t="s">
        <v>217</v>
      </c>
    </row>
    <row r="29" spans="1:53" s="235" customFormat="1" ht="18.75" thickBot="1" thickTop="1">
      <c r="A29" s="286" t="s">
        <v>202</v>
      </c>
      <c r="B29" s="511" t="s">
        <v>290</v>
      </c>
      <c r="C29" s="511" t="s">
        <v>290</v>
      </c>
      <c r="D29" s="511" t="s">
        <v>290</v>
      </c>
      <c r="E29" s="511" t="s">
        <v>290</v>
      </c>
      <c r="F29" s="511" t="s">
        <v>290</v>
      </c>
      <c r="G29" s="511" t="s">
        <v>290</v>
      </c>
      <c r="H29" s="511" t="s">
        <v>290</v>
      </c>
      <c r="I29" s="511" t="s">
        <v>290</v>
      </c>
      <c r="J29" s="511" t="s">
        <v>290</v>
      </c>
      <c r="K29" s="511" t="s">
        <v>290</v>
      </c>
      <c r="L29" s="511" t="s">
        <v>290</v>
      </c>
      <c r="M29" s="511" t="s">
        <v>290</v>
      </c>
      <c r="N29" s="511" t="s">
        <v>290</v>
      </c>
      <c r="O29" s="511" t="s">
        <v>290</v>
      </c>
      <c r="P29" s="511" t="s">
        <v>290</v>
      </c>
      <c r="Q29" s="511" t="s">
        <v>290</v>
      </c>
      <c r="R29" s="506" t="s">
        <v>329</v>
      </c>
      <c r="S29" s="508" t="s">
        <v>217</v>
      </c>
      <c r="T29" s="508" t="s">
        <v>217</v>
      </c>
      <c r="U29" s="508" t="s">
        <v>217</v>
      </c>
      <c r="V29" s="508" t="s">
        <v>217</v>
      </c>
      <c r="W29" s="509" t="s">
        <v>217</v>
      </c>
      <c r="X29" s="512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274"/>
      <c r="AN29" s="474"/>
      <c r="AO29" s="513"/>
      <c r="AP29" s="513"/>
      <c r="AQ29" s="514"/>
      <c r="AR29" s="287"/>
      <c r="AS29" s="287"/>
      <c r="AT29" s="287"/>
      <c r="AU29" s="287"/>
      <c r="AV29" s="287"/>
      <c r="AW29" s="287"/>
      <c r="AX29" s="287"/>
      <c r="AY29" s="287"/>
      <c r="AZ29" s="287"/>
      <c r="BA29" s="288"/>
    </row>
    <row r="30" spans="1:53" ht="9.75" customHeight="1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</row>
    <row r="31" spans="1:53" s="235" customFormat="1" ht="19.5" customHeight="1">
      <c r="A31" s="752" t="s">
        <v>330</v>
      </c>
      <c r="B31" s="752"/>
      <c r="C31" s="752"/>
      <c r="D31" s="752"/>
      <c r="E31" s="753"/>
      <c r="F31" s="272"/>
      <c r="G31" s="289" t="s">
        <v>289</v>
      </c>
      <c r="H31" s="734" t="s">
        <v>298</v>
      </c>
      <c r="I31" s="734"/>
      <c r="J31" s="734"/>
      <c r="K31" s="734"/>
      <c r="L31" s="734"/>
      <c r="M31" s="734"/>
      <c r="N31" s="290"/>
      <c r="O31" s="272" t="s">
        <v>329</v>
      </c>
      <c r="P31" s="203" t="s">
        <v>289</v>
      </c>
      <c r="Q31" s="734" t="s">
        <v>331</v>
      </c>
      <c r="R31" s="734"/>
      <c r="S31" s="734"/>
      <c r="T31" s="734"/>
      <c r="U31" s="734"/>
      <c r="V31" s="734"/>
      <c r="X31" s="272" t="s">
        <v>290</v>
      </c>
      <c r="Y31" s="203" t="s">
        <v>289</v>
      </c>
      <c r="Z31" s="735" t="s">
        <v>260</v>
      </c>
      <c r="AA31" s="735"/>
      <c r="AB31" s="735"/>
      <c r="AC31" s="735"/>
      <c r="AD31" s="735"/>
      <c r="AE31" s="236"/>
      <c r="AN31" s="262"/>
      <c r="AO31" s="262"/>
      <c r="AP31" s="262"/>
      <c r="AQ31" s="238"/>
      <c r="AY31" s="238"/>
      <c r="AZ31" s="238"/>
      <c r="BA31" s="261"/>
    </row>
    <row r="32" spans="1:53" s="260" customFormat="1" ht="9.75" customHeight="1">
      <c r="A32" s="205"/>
      <c r="B32" s="205"/>
      <c r="C32" s="205"/>
      <c r="D32" s="205"/>
      <c r="E32" s="205"/>
      <c r="F32" s="203"/>
      <c r="G32" s="289"/>
      <c r="H32" s="196"/>
      <c r="I32" s="196"/>
      <c r="J32" s="196"/>
      <c r="K32" s="196"/>
      <c r="L32" s="196"/>
      <c r="M32" s="196"/>
      <c r="N32" s="203"/>
      <c r="O32" s="290"/>
      <c r="P32" s="290"/>
      <c r="Q32" s="290"/>
      <c r="R32" s="290"/>
      <c r="S32" s="290"/>
      <c r="T32" s="290"/>
      <c r="U32" s="290"/>
      <c r="V32" s="290"/>
      <c r="X32" s="292"/>
      <c r="Y32" s="203"/>
      <c r="Z32" s="291"/>
      <c r="AA32" s="291"/>
      <c r="AB32" s="291"/>
      <c r="AC32" s="291"/>
      <c r="AD32" s="291"/>
      <c r="AE32" s="236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38"/>
      <c r="AY32" s="238"/>
      <c r="AZ32" s="238"/>
      <c r="BA32" s="238"/>
    </row>
    <row r="33" spans="1:53" s="235" customFormat="1" ht="19.5" customHeight="1">
      <c r="A33" s="293"/>
      <c r="B33" s="294"/>
      <c r="C33" s="294"/>
      <c r="D33" s="294"/>
      <c r="E33" s="211"/>
      <c r="F33" s="272" t="s">
        <v>217</v>
      </c>
      <c r="G33" s="203" t="s">
        <v>289</v>
      </c>
      <c r="H33" s="735" t="s">
        <v>185</v>
      </c>
      <c r="I33" s="735"/>
      <c r="J33" s="735"/>
      <c r="K33" s="735"/>
      <c r="L33" s="735"/>
      <c r="M33" s="218"/>
      <c r="N33" s="290"/>
      <c r="O33" s="272" t="s">
        <v>291</v>
      </c>
      <c r="P33" s="203" t="s">
        <v>289</v>
      </c>
      <c r="Q33" s="734" t="s">
        <v>292</v>
      </c>
      <c r="R33" s="734"/>
      <c r="S33" s="734"/>
      <c r="T33" s="734"/>
      <c r="U33" s="734"/>
      <c r="V33" s="734"/>
      <c r="X33" s="272" t="s">
        <v>303</v>
      </c>
      <c r="Y33" s="203" t="s">
        <v>289</v>
      </c>
      <c r="Z33" s="735" t="s">
        <v>360</v>
      </c>
      <c r="AA33" s="735"/>
      <c r="AB33" s="735"/>
      <c r="AC33" s="735"/>
      <c r="AD33" s="735"/>
      <c r="AE33" s="735"/>
      <c r="AF33" s="735"/>
      <c r="AG33" s="262"/>
      <c r="AO33" s="262"/>
      <c r="AP33" s="262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61"/>
    </row>
    <row r="34" spans="1:53" s="235" customFormat="1" ht="9.75" customHeight="1">
      <c r="A34" s="293"/>
      <c r="B34" s="294"/>
      <c r="C34" s="294"/>
      <c r="D34" s="294"/>
      <c r="E34" s="211"/>
      <c r="F34" s="218"/>
      <c r="G34" s="218"/>
      <c r="H34" s="218"/>
      <c r="I34" s="218"/>
      <c r="J34" s="218"/>
      <c r="K34" s="218"/>
      <c r="L34" s="218"/>
      <c r="M34" s="218"/>
      <c r="N34" s="290"/>
      <c r="O34" s="203"/>
      <c r="P34" s="203"/>
      <c r="Q34" s="196"/>
      <c r="R34" s="196"/>
      <c r="S34" s="196"/>
      <c r="T34" s="196"/>
      <c r="U34" s="196"/>
      <c r="V34" s="196"/>
      <c r="X34" s="203"/>
      <c r="Y34" s="203"/>
      <c r="Z34" s="291"/>
      <c r="AA34" s="291"/>
      <c r="AB34" s="291"/>
      <c r="AC34" s="291"/>
      <c r="AD34" s="291"/>
      <c r="AE34" s="236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61"/>
    </row>
    <row r="35" spans="1:53" s="420" customFormat="1" ht="24.75" customHeight="1" thickBot="1">
      <c r="A35" s="739" t="s">
        <v>314</v>
      </c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T35" s="738" t="s">
        <v>315</v>
      </c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263"/>
      <c r="AG35" s="263"/>
      <c r="AH35" s="263"/>
      <c r="AI35" s="739" t="s">
        <v>394</v>
      </c>
      <c r="AJ35" s="739"/>
      <c r="AK35" s="739"/>
      <c r="AL35" s="739"/>
      <c r="AM35" s="739"/>
      <c r="AN35" s="739"/>
      <c r="AO35" s="739"/>
      <c r="AP35" s="739"/>
      <c r="AQ35" s="739"/>
      <c r="AR35" s="739"/>
      <c r="AS35" s="739"/>
      <c r="AT35" s="739"/>
      <c r="AU35" s="739"/>
      <c r="AV35" s="739"/>
      <c r="AW35" s="739"/>
      <c r="AX35" s="739"/>
      <c r="AY35" s="739"/>
      <c r="AZ35" s="238"/>
      <c r="BA35" s="261"/>
    </row>
    <row r="36" spans="1:53" s="263" customFormat="1" ht="109.5" customHeight="1" thickBot="1">
      <c r="A36" s="410" t="s">
        <v>263</v>
      </c>
      <c r="B36" s="758" t="s">
        <v>275</v>
      </c>
      <c r="C36" s="759"/>
      <c r="D36" s="746" t="s">
        <v>332</v>
      </c>
      <c r="E36" s="760"/>
      <c r="F36" s="746" t="s">
        <v>395</v>
      </c>
      <c r="G36" s="760"/>
      <c r="H36" s="746" t="s">
        <v>260</v>
      </c>
      <c r="I36" s="760"/>
      <c r="J36" s="746" t="s">
        <v>396</v>
      </c>
      <c r="K36" s="760"/>
      <c r="L36" s="746" t="s">
        <v>360</v>
      </c>
      <c r="M36" s="760"/>
      <c r="N36" s="746" t="s">
        <v>185</v>
      </c>
      <c r="O36" s="748"/>
      <c r="P36" s="751" t="s">
        <v>276</v>
      </c>
      <c r="Q36" s="748"/>
      <c r="T36" s="715" t="s">
        <v>266</v>
      </c>
      <c r="U36" s="716"/>
      <c r="V36" s="716"/>
      <c r="W36" s="716"/>
      <c r="X36" s="716"/>
      <c r="Y36" s="716"/>
      <c r="Z36" s="716"/>
      <c r="AA36" s="716"/>
      <c r="AB36" s="733"/>
      <c r="AC36" s="412" t="s">
        <v>32</v>
      </c>
      <c r="AD36" s="411" t="s">
        <v>397</v>
      </c>
      <c r="AE36" s="413" t="s">
        <v>398</v>
      </c>
      <c r="AI36" s="749" t="s">
        <v>349</v>
      </c>
      <c r="AJ36" s="750"/>
      <c r="AK36" s="750"/>
      <c r="AL36" s="750"/>
      <c r="AM36" s="750"/>
      <c r="AN36" s="750"/>
      <c r="AO36" s="750"/>
      <c r="AP36" s="750"/>
      <c r="AQ36" s="750"/>
      <c r="AR36" s="750"/>
      <c r="AS36" s="750"/>
      <c r="AT36" s="746" t="s">
        <v>32</v>
      </c>
      <c r="AU36" s="747"/>
      <c r="AV36" s="748"/>
      <c r="AW36" s="740" t="s">
        <v>397</v>
      </c>
      <c r="AX36" s="741"/>
      <c r="AY36" s="742"/>
      <c r="AZ36" s="238"/>
      <c r="BA36" s="261"/>
    </row>
    <row r="37" spans="1:51" s="263" customFormat="1" ht="33" customHeight="1" thickBot="1">
      <c r="A37" s="414" t="s">
        <v>198</v>
      </c>
      <c r="B37" s="729">
        <v>32</v>
      </c>
      <c r="C37" s="730"/>
      <c r="D37" s="693">
        <v>2</v>
      </c>
      <c r="E37" s="731"/>
      <c r="F37" s="693">
        <v>1</v>
      </c>
      <c r="G37" s="731"/>
      <c r="H37" s="693"/>
      <c r="I37" s="731"/>
      <c r="J37" s="693"/>
      <c r="K37" s="731"/>
      <c r="L37" s="693"/>
      <c r="M37" s="731"/>
      <c r="N37" s="693">
        <v>17</v>
      </c>
      <c r="O37" s="732"/>
      <c r="P37" s="736">
        <f>N37+L37+J37+H37+F37+D37+B37</f>
        <v>52</v>
      </c>
      <c r="Q37" s="737"/>
      <c r="T37" s="743" t="s">
        <v>337</v>
      </c>
      <c r="U37" s="744"/>
      <c r="V37" s="744"/>
      <c r="W37" s="744"/>
      <c r="X37" s="744"/>
      <c r="Y37" s="744"/>
      <c r="Z37" s="744"/>
      <c r="AA37" s="744"/>
      <c r="AB37" s="745"/>
      <c r="AC37" s="432">
        <v>7</v>
      </c>
      <c r="AD37" s="433">
        <v>16</v>
      </c>
      <c r="AE37" s="434">
        <v>3</v>
      </c>
      <c r="AI37" s="715"/>
      <c r="AJ37" s="716"/>
      <c r="AK37" s="716"/>
      <c r="AL37" s="716"/>
      <c r="AM37" s="716"/>
      <c r="AN37" s="716"/>
      <c r="AO37" s="716"/>
      <c r="AP37" s="716"/>
      <c r="AQ37" s="716"/>
      <c r="AR37" s="716"/>
      <c r="AS37" s="716"/>
      <c r="AT37" s="716"/>
      <c r="AU37" s="716"/>
      <c r="AV37" s="733"/>
      <c r="AW37" s="716"/>
      <c r="AX37" s="716"/>
      <c r="AY37" s="733"/>
    </row>
    <row r="38" spans="1:17" s="263" customFormat="1" ht="33" customHeight="1">
      <c r="A38" s="415" t="s">
        <v>200</v>
      </c>
      <c r="B38" s="664">
        <v>32</v>
      </c>
      <c r="C38" s="665"/>
      <c r="D38" s="666">
        <v>2</v>
      </c>
      <c r="E38" s="718"/>
      <c r="F38" s="666">
        <v>2</v>
      </c>
      <c r="G38" s="718"/>
      <c r="H38" s="666"/>
      <c r="I38" s="718"/>
      <c r="J38" s="666"/>
      <c r="K38" s="718"/>
      <c r="L38" s="666"/>
      <c r="M38" s="718"/>
      <c r="N38" s="666">
        <v>16</v>
      </c>
      <c r="O38" s="726"/>
      <c r="P38" s="727">
        <f>N38+L38+J38+H38+F38+D38+B38</f>
        <v>52</v>
      </c>
      <c r="Q38" s="728"/>
    </row>
    <row r="39" spans="1:18" s="263" customFormat="1" ht="33" customHeight="1">
      <c r="A39" s="415" t="s">
        <v>319</v>
      </c>
      <c r="B39" s="664">
        <v>32</v>
      </c>
      <c r="C39" s="665"/>
      <c r="D39" s="666">
        <v>2</v>
      </c>
      <c r="E39" s="718"/>
      <c r="F39" s="666"/>
      <c r="G39" s="718"/>
      <c r="H39" s="666"/>
      <c r="I39" s="718"/>
      <c r="J39" s="666"/>
      <c r="K39" s="718"/>
      <c r="L39" s="666"/>
      <c r="M39" s="718"/>
      <c r="N39" s="666">
        <v>18</v>
      </c>
      <c r="O39" s="726"/>
      <c r="P39" s="727">
        <f>N39+L39+J39+H39+F39+D39+B39</f>
        <v>52</v>
      </c>
      <c r="Q39" s="728"/>
      <c r="R39" s="237"/>
    </row>
    <row r="40" spans="1:30" s="263" customFormat="1" ht="33" customHeight="1" thickBot="1">
      <c r="A40" s="416" t="s">
        <v>202</v>
      </c>
      <c r="B40" s="721"/>
      <c r="C40" s="722"/>
      <c r="D40" s="719">
        <v>1</v>
      </c>
      <c r="E40" s="720"/>
      <c r="F40" s="719"/>
      <c r="G40" s="720"/>
      <c r="H40" s="719">
        <v>16</v>
      </c>
      <c r="I40" s="720"/>
      <c r="J40" s="719"/>
      <c r="K40" s="720"/>
      <c r="L40" s="719"/>
      <c r="M40" s="720"/>
      <c r="N40" s="719">
        <v>5</v>
      </c>
      <c r="O40" s="723"/>
      <c r="P40" s="724">
        <f>N40+L40+J40+H40+F40+D40+B40</f>
        <v>22</v>
      </c>
      <c r="Q40" s="725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417"/>
      <c r="AD40" s="418"/>
    </row>
    <row r="41" spans="1:54" s="263" customFormat="1" ht="33" customHeight="1" thickBot="1">
      <c r="A41" s="419" t="s">
        <v>265</v>
      </c>
      <c r="B41" s="715">
        <f>SUM(B37:C40)</f>
        <v>96</v>
      </c>
      <c r="C41" s="716"/>
      <c r="D41" s="714">
        <f>SUM(D37:E40)</f>
        <v>7</v>
      </c>
      <c r="E41" s="717"/>
      <c r="F41" s="714">
        <f>SUM(F37:G40)</f>
        <v>3</v>
      </c>
      <c r="G41" s="717"/>
      <c r="H41" s="714">
        <f>SUM(H37:I40)</f>
        <v>16</v>
      </c>
      <c r="I41" s="717"/>
      <c r="J41" s="714">
        <f>SUM(J37:K40)</f>
        <v>0</v>
      </c>
      <c r="K41" s="717"/>
      <c r="L41" s="714">
        <f>SUM(L37:M40)</f>
        <v>0</v>
      </c>
      <c r="M41" s="717"/>
      <c r="N41" s="714">
        <f>SUM(N37:O40)</f>
        <v>56</v>
      </c>
      <c r="O41" s="640"/>
      <c r="P41" s="638">
        <f>SUM(P37:Q40)</f>
        <v>178</v>
      </c>
      <c r="Q41" s="640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417"/>
      <c r="AD41" s="418"/>
      <c r="BB41" s="246"/>
    </row>
    <row r="43" spans="18:20" ht="15.75" customHeight="1">
      <c r="R43" s="264"/>
      <c r="S43" s="264"/>
      <c r="T43" s="264"/>
    </row>
    <row r="44" spans="1:53" s="235" customFormat="1" ht="9.75" customHeight="1">
      <c r="A44" s="293"/>
      <c r="B44" s="294"/>
      <c r="C44" s="294"/>
      <c r="D44" s="294"/>
      <c r="E44" s="211"/>
      <c r="F44" s="218"/>
      <c r="G44" s="218"/>
      <c r="H44" s="218"/>
      <c r="I44" s="218"/>
      <c r="J44" s="218"/>
      <c r="K44" s="218"/>
      <c r="L44" s="218"/>
      <c r="M44" s="218"/>
      <c r="N44" s="290"/>
      <c r="O44" s="203"/>
      <c r="P44" s="203"/>
      <c r="Q44" s="196"/>
      <c r="R44" s="196"/>
      <c r="S44" s="196"/>
      <c r="T44" s="196"/>
      <c r="U44" s="196"/>
      <c r="V44" s="196"/>
      <c r="X44" s="203"/>
      <c r="Y44" s="203"/>
      <c r="Z44" s="291"/>
      <c r="AA44" s="291"/>
      <c r="AB44" s="291"/>
      <c r="AC44" s="291"/>
      <c r="AD44" s="291"/>
      <c r="AE44" s="236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38"/>
      <c r="AR44" s="238"/>
      <c r="AS44" s="238"/>
      <c r="AT44" s="238"/>
      <c r="AU44" s="238"/>
      <c r="AV44" s="238"/>
      <c r="AW44" s="238"/>
      <c r="BA44" s="261"/>
    </row>
  </sheetData>
  <sheetProtection/>
  <mergeCells count="117">
    <mergeCell ref="A4:J4"/>
    <mergeCell ref="AP4:BA4"/>
    <mergeCell ref="A9:BA9"/>
    <mergeCell ref="F10:J10"/>
    <mergeCell ref="N10:AK10"/>
    <mergeCell ref="AM10:AR10"/>
    <mergeCell ref="AS10:BA10"/>
    <mergeCell ref="AP6:AY6"/>
    <mergeCell ref="A7:BA7"/>
    <mergeCell ref="A8:BA8"/>
    <mergeCell ref="AS1:BA1"/>
    <mergeCell ref="A2:J2"/>
    <mergeCell ref="AP2:BA2"/>
    <mergeCell ref="A3:J3"/>
    <mergeCell ref="AP3:BA3"/>
    <mergeCell ref="N11:AK11"/>
    <mergeCell ref="AS11:AZ11"/>
    <mergeCell ref="A5:G6"/>
    <mergeCell ref="H5:J6"/>
    <mergeCell ref="AP5:BA5"/>
    <mergeCell ref="N19:AK19"/>
    <mergeCell ref="AS19:BA19"/>
    <mergeCell ref="F16:J16"/>
    <mergeCell ref="N16:AK16"/>
    <mergeCell ref="N17:AK17"/>
    <mergeCell ref="F18:J18"/>
    <mergeCell ref="N18:AK18"/>
    <mergeCell ref="AM18:AR18"/>
    <mergeCell ref="AS18:BA18"/>
    <mergeCell ref="N15:AK15"/>
    <mergeCell ref="AS15:BA15"/>
    <mergeCell ref="F12:J12"/>
    <mergeCell ref="N12:AK12"/>
    <mergeCell ref="N13:AK13"/>
    <mergeCell ref="F14:J14"/>
    <mergeCell ref="N14:AK14"/>
    <mergeCell ref="AM14:AR14"/>
    <mergeCell ref="AS14:BA14"/>
    <mergeCell ref="AF21:AI21"/>
    <mergeCell ref="AJ21:AN21"/>
    <mergeCell ref="B36:C36"/>
    <mergeCell ref="D36:E36"/>
    <mergeCell ref="F36:G36"/>
    <mergeCell ref="H36:I36"/>
    <mergeCell ref="J36:K36"/>
    <mergeCell ref="L36:M36"/>
    <mergeCell ref="Z31:AD31"/>
    <mergeCell ref="A35:O35"/>
    <mergeCell ref="A20:BA20"/>
    <mergeCell ref="A21:A24"/>
    <mergeCell ref="B21:E21"/>
    <mergeCell ref="F21:J21"/>
    <mergeCell ref="K21:N21"/>
    <mergeCell ref="O21:R21"/>
    <mergeCell ref="S21:W21"/>
    <mergeCell ref="X21:AA21"/>
    <mergeCell ref="P36:Q36"/>
    <mergeCell ref="H33:L33"/>
    <mergeCell ref="N36:O36"/>
    <mergeCell ref="A31:E31"/>
    <mergeCell ref="H31:M31"/>
    <mergeCell ref="Q31:V31"/>
    <mergeCell ref="AT37:AV37"/>
    <mergeCell ref="AW36:AY36"/>
    <mergeCell ref="T37:AB37"/>
    <mergeCell ref="AI37:AS37"/>
    <mergeCell ref="T36:AB36"/>
    <mergeCell ref="AT36:AV36"/>
    <mergeCell ref="AI36:AS36"/>
    <mergeCell ref="P38:Q38"/>
    <mergeCell ref="AW21:BA21"/>
    <mergeCell ref="AW37:AY37"/>
    <mergeCell ref="Q33:V33"/>
    <mergeCell ref="Z33:AF33"/>
    <mergeCell ref="P37:Q37"/>
    <mergeCell ref="T35:AE35"/>
    <mergeCell ref="AI35:AY35"/>
    <mergeCell ref="AO21:AR21"/>
    <mergeCell ref="AS21:AV21"/>
    <mergeCell ref="N38:O38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40:O40"/>
    <mergeCell ref="P40:Q40"/>
    <mergeCell ref="J39:K39"/>
    <mergeCell ref="L39:M39"/>
    <mergeCell ref="N39:O39"/>
    <mergeCell ref="P39:Q39"/>
    <mergeCell ref="B39:C39"/>
    <mergeCell ref="D39:E39"/>
    <mergeCell ref="J40:K40"/>
    <mergeCell ref="L40:M40"/>
    <mergeCell ref="F39:G39"/>
    <mergeCell ref="H39:I39"/>
    <mergeCell ref="B40:C40"/>
    <mergeCell ref="D40:E40"/>
    <mergeCell ref="F40:G40"/>
    <mergeCell ref="H40:I40"/>
    <mergeCell ref="N41:O41"/>
    <mergeCell ref="P41:Q41"/>
    <mergeCell ref="B41:C41"/>
    <mergeCell ref="D41:E41"/>
    <mergeCell ref="F41:G41"/>
    <mergeCell ref="H41:I41"/>
    <mergeCell ref="J41:K41"/>
    <mergeCell ref="L41:M4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5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87" t="s">
        <v>233</v>
      </c>
      <c r="D2" s="788"/>
      <c r="E2" s="788"/>
      <c r="F2" s="788"/>
      <c r="G2" s="789"/>
      <c r="H2" s="787" t="s">
        <v>0</v>
      </c>
      <c r="I2" s="788"/>
      <c r="J2" s="788"/>
      <c r="K2" s="788"/>
      <c r="L2" s="788"/>
      <c r="M2" s="788"/>
      <c r="N2" s="789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90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91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91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84" t="s">
        <v>249</v>
      </c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6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92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2016-11-18T09:13:30Z</cp:lastPrinted>
  <dcterms:created xsi:type="dcterms:W3CDTF">1999-02-26T10:19:35Z</dcterms:created>
  <dcterms:modified xsi:type="dcterms:W3CDTF">2017-09-12T06:22:28Z</dcterms:modified>
  <cp:category/>
  <cp:version/>
  <cp:contentType/>
  <cp:contentStatus/>
</cp:coreProperties>
</file>